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23.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24.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3.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24.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ortada" sheetId="1" r:id="rId4"/>
    <sheet state="visible" name="Monitor Admin" sheetId="2" r:id="rId5"/>
    <sheet state="visible" name="Torre admin" sheetId="3" r:id="rId6"/>
    <sheet state="visible" name="DiscoSolido Admin" sheetId="4" r:id="rId7"/>
    <sheet state="visible" name="Disco duro interno Admin" sheetId="5" r:id="rId8"/>
    <sheet state="visible" name="Servidor Admin" sheetId="6" r:id="rId9"/>
    <sheet state="visible" name="ram Admin" sheetId="7" r:id="rId10"/>
    <sheet state="visible" name="Teclado Admin" sheetId="8" r:id="rId11"/>
    <sheet state="visible" name="Mouse Admin" sheetId="9" r:id="rId12"/>
    <sheet state="visible" name="Portatil Nosotros" sheetId="10" r:id="rId13"/>
    <sheet state="visible" name="Monitor Nosotros" sheetId="11" r:id="rId14"/>
    <sheet state="visible" name=" Disco mecanico Nosotros" sheetId="12" r:id="rId15"/>
    <sheet state="visible" name=" ram nosotros" sheetId="13" r:id="rId16"/>
    <sheet state="visible" name=" Servidor Nosotros" sheetId="14" r:id="rId17"/>
    <sheet state="visible" name="Tarjeta de video nosotros" sheetId="15" r:id="rId18"/>
    <sheet state="visible" name="Procesador Nosotros" sheetId="16" r:id="rId19"/>
    <sheet state="visible" name="Teclado nosostros " sheetId="17" r:id="rId20"/>
    <sheet state="visible" name="Mouse nosotros" sheetId="18" r:id="rId21"/>
    <sheet state="visible" name="software licencia" sheetId="19" r:id="rId22"/>
    <sheet state="visible" name="windows 11 licencia" sheetId="20" r:id="rId23"/>
    <sheet state="visible" name="Antivirus Licencia" sheetId="21" r:id="rId24"/>
    <sheet state="visible" name="licencia SQL" sheetId="22" r:id="rId25"/>
    <sheet state="visible" name="Servidores en la nube" sheetId="23" r:id="rId26"/>
    <sheet state="visible" name="Recursos Humanos" sheetId="24" r:id="rId27"/>
  </sheets>
  <definedNames/>
  <calcPr/>
  <extLst>
    <ext uri="GoogleSheetsCustomDataVersion2">
      <go:sheetsCustomData xmlns:go="http://customooxmlschemas.google.com/" r:id="rId28" roundtripDataChecksum="4tCSysX01r39X19xOpJfUnv01qTSXNfeQGDynaiJbrA="/>
    </ext>
  </extLst>
</workbook>
</file>

<file path=xl/sharedStrings.xml><?xml version="1.0" encoding="utf-8"?>
<sst xmlns="http://schemas.openxmlformats.org/spreadsheetml/2006/main" count="936" uniqueCount="658">
  <si>
    <t>En esta sección el cliente podrá ver diferentes componentes y opciones adecuadas a su percepción para el sistema de información en curso</t>
  </si>
  <si>
    <t>Para el administrador/cliente</t>
  </si>
  <si>
    <t>Licencias / Servidores</t>
  </si>
  <si>
    <r>
      <rPr>
        <rFont val="Arial"/>
        <b/>
        <color theme="1"/>
        <sz val="11.0"/>
      </rPr>
      <t>Monitor, mejor opción</t>
    </r>
    <r>
      <rPr>
        <rFont val="Arial"/>
        <color theme="1"/>
        <sz val="11.0"/>
      </rPr>
      <t>: Monitor Samsung 27″ Curvo Full HD</t>
    </r>
  </si>
  <si>
    <r>
      <rPr>
        <rFont val="Arial"/>
        <b/>
        <color theme="1"/>
        <sz val="11.0"/>
      </rPr>
      <t>Licencia software, mejor opción:</t>
    </r>
    <r>
      <rPr>
        <rFont val="Arial"/>
        <color theme="1"/>
        <sz val="11.0"/>
      </rPr>
      <t xml:space="preserve"> Office 2021 Profesional Plus en versión vinculada a un único PC, con pago único y uso perpetuo</t>
    </r>
  </si>
  <si>
    <r>
      <rPr>
        <rFont val="Arial"/>
        <b/>
        <color theme="1"/>
        <sz val="11.0"/>
      </rPr>
      <t>Torre, mejor opción:</t>
    </r>
    <r>
      <rPr>
        <rFont val="Arial"/>
        <b val="0"/>
        <color theme="1"/>
        <sz val="11.0"/>
      </rPr>
      <t xml:space="preserve"> Dell Workstation Precision 3660 Tower /13th Generation Intel Core i7-13700 /16GB, 1x16GB DDR5 /Nvidia GeForce RTX 3060/512GB PCI</t>
    </r>
  </si>
  <si>
    <r>
      <rPr>
        <rFont val="Arial"/>
        <b/>
        <color theme="1"/>
        <sz val="11.0"/>
      </rPr>
      <t xml:space="preserve">Licencia windows, mejor opción: </t>
    </r>
    <r>
      <rPr>
        <rFont val="Arial"/>
        <color theme="1"/>
        <sz val="11.0"/>
      </rPr>
      <t>Licencia Windows 10 Home</t>
    </r>
  </si>
  <si>
    <r>
      <rPr>
        <rFont val="Arial"/>
        <b/>
        <color theme="1"/>
        <sz val="11.0"/>
      </rPr>
      <t xml:space="preserve">Disco Sólido, mejor opción: </t>
    </r>
    <r>
      <rPr>
        <rFont val="Arial"/>
        <b val="0"/>
        <color theme="1"/>
        <sz val="11.0"/>
      </rPr>
      <t>(SSD 1 TB):Ridata SSD SATA 1 TB</t>
    </r>
  </si>
  <si>
    <r>
      <rPr>
        <rFont val="Arial"/>
        <b/>
        <color theme="1"/>
        <sz val="11.0"/>
      </rPr>
      <t>Licencia antivirus, mejor opción</t>
    </r>
    <r>
      <rPr>
        <rFont val="Arial"/>
        <color theme="1"/>
        <sz val="11.0"/>
      </rPr>
      <t xml:space="preserve">: Kaspersky </t>
    </r>
  </si>
  <si>
    <r>
      <rPr>
        <rFont val="Arial"/>
        <b/>
        <color theme="1"/>
        <sz val="11.0"/>
      </rPr>
      <t xml:space="preserve">Disco duro interno, mejor opción: </t>
    </r>
    <r>
      <rPr>
        <rFont val="Arial"/>
        <b val="0"/>
        <color theme="1"/>
        <sz val="11.0"/>
      </rPr>
      <t>Seagate HDD interno 1 TB (modelo WD10EURX pull o Western Digital equivalente)</t>
    </r>
  </si>
  <si>
    <r>
      <rPr>
        <rFont val="Arial"/>
        <b/>
        <color theme="1"/>
        <sz val="11.0"/>
      </rPr>
      <t xml:space="preserve">Licencia SQL, mejor opción: </t>
    </r>
    <r>
      <rPr>
        <rFont val="Arial"/>
        <color theme="1"/>
        <sz val="11.0"/>
      </rPr>
      <t>Licencia de dispositivo SQL Server 2022 - 1 CAL</t>
    </r>
  </si>
  <si>
    <r>
      <rPr>
        <rFont val="Arial"/>
        <b/>
        <color theme="1"/>
        <sz val="11.0"/>
      </rPr>
      <t>Servidor, mejor opción:</t>
    </r>
    <r>
      <rPr>
        <rFont val="Arial"/>
        <color theme="1"/>
        <sz val="11.0"/>
      </rPr>
      <t xml:space="preserve"> SERVIDOR DELL EMC PowerEdge T150 Intel Xeon E-2336G 16GB 4TB HDD 12Gb/s SAS T150ANH1Y23V1</t>
    </r>
  </si>
  <si>
    <r>
      <rPr>
        <rFont val="Arial"/>
        <b/>
        <color theme="1"/>
        <sz val="11.0"/>
      </rPr>
      <t>Servidor en la nube, mejor opción:</t>
    </r>
    <r>
      <rPr>
        <rFont val="Arial"/>
        <color theme="1"/>
        <sz val="11.0"/>
      </rPr>
      <t xml:space="preserve"> Infraestructura nube (servicios de cómputo, almacenamiento, red) bajo el programa de créditos o modalidad “Universal Credits”</t>
    </r>
  </si>
  <si>
    <r>
      <rPr>
        <rFont val="Arial"/>
        <b/>
        <color theme="1"/>
        <sz val="11.0"/>
      </rPr>
      <t>Ram, mejor opción</t>
    </r>
    <r>
      <rPr>
        <rFont val="Arial"/>
        <color theme="1"/>
        <sz val="11.0"/>
      </rPr>
      <t>: Ram ddr4 de 8gb de capacidad</t>
    </r>
  </si>
  <si>
    <r>
      <rPr>
        <rFont val="Arial"/>
        <b/>
        <color theme="1"/>
        <sz val="11.0"/>
      </rPr>
      <t>Teclado, mejor opción:</t>
    </r>
    <r>
      <rPr>
        <rFont val="Arial"/>
        <color theme="1"/>
        <sz val="11.0"/>
      </rPr>
      <t xml:space="preserve"> Logitech Signature K650</t>
    </r>
  </si>
  <si>
    <r>
      <rPr>
        <rFont val="Arial"/>
        <b/>
        <color theme="1"/>
        <sz val="11.0"/>
      </rPr>
      <t>Mouse, mejor opción:</t>
    </r>
    <r>
      <rPr>
        <rFont val="Arial"/>
        <color theme="1"/>
        <sz val="11.0"/>
      </rPr>
      <t xml:space="preserve"> Razer DeathAdder Essential (Con cable, ergonómico)</t>
    </r>
  </si>
  <si>
    <t>Para nosotros/desarrolladores</t>
  </si>
  <si>
    <r>
      <rPr>
        <rFont val="Arial"/>
        <b/>
        <color theme="1"/>
        <sz val="11.0"/>
      </rPr>
      <t>Portatil, mejor opción:</t>
    </r>
    <r>
      <rPr>
        <rFont val="Arial"/>
        <color theme="1"/>
        <sz val="11.0"/>
      </rPr>
      <t xml:space="preserve"> Portátil Lenovo IdeaPad 3 15", Intel Core i5 12va Gen, 16GB RAM, 512GB SSD</t>
    </r>
  </si>
  <si>
    <r>
      <rPr>
        <rFont val="Arial"/>
        <b/>
        <color theme="1"/>
        <sz val="11.0"/>
      </rPr>
      <t>Monitor, mejor opción</t>
    </r>
    <r>
      <rPr>
        <rFont val="Arial"/>
        <color theme="1"/>
        <sz val="11.0"/>
      </rPr>
      <t>: Monitor IPS 23.8", Full HD, tecnología Eye Care, marca ASUS</t>
    </r>
  </si>
  <si>
    <r>
      <rPr>
        <rFont val="Arial"/>
        <b/>
        <color theme="1"/>
        <sz val="11.0"/>
      </rPr>
      <t>Disco mecánico, mejor opción</t>
    </r>
    <r>
      <rPr>
        <rFont val="Arial"/>
        <color theme="1"/>
        <sz val="11.0"/>
      </rPr>
      <t>: Disco duro interno Seagate Barracuda 1 TB</t>
    </r>
  </si>
  <si>
    <r>
      <rPr>
        <rFont val="Arial"/>
        <b/>
        <color theme="1"/>
        <sz val="11.0"/>
      </rPr>
      <t xml:space="preserve">Ram, mejor opción: </t>
    </r>
    <r>
      <rPr>
        <rFont val="Arial"/>
        <b val="0"/>
        <color theme="1"/>
        <sz val="11.0"/>
      </rPr>
      <t>Memoria RAM DDR5 16GB 4800MHz Corsair Vengeance</t>
    </r>
  </si>
  <si>
    <r>
      <rPr>
        <rFont val="Arial"/>
        <b/>
        <color theme="1"/>
        <sz val="11.0"/>
      </rPr>
      <t xml:space="preserve">Tarjeta de video, mejor opción: </t>
    </r>
    <r>
      <rPr>
        <rFont val="Arial"/>
        <b val="0"/>
        <color theme="1"/>
        <sz val="11.0"/>
      </rPr>
      <t>Tarjeta de video NVIDIA GeForce GT 1030, 2GB GDDR5</t>
    </r>
  </si>
  <si>
    <r>
      <rPr>
        <rFont val="Arial"/>
        <b/>
        <color theme="1"/>
        <sz val="11.0"/>
      </rPr>
      <t xml:space="preserve">Procesador, mejor opción: </t>
    </r>
    <r>
      <rPr>
        <rFont val="Arial"/>
        <b val="0"/>
        <color theme="1"/>
        <sz val="11.0"/>
      </rPr>
      <t xml:space="preserve">Procesador gamer AMD Ryzen 7 7700X 100-100000591WOF de 8 núcleos </t>
    </r>
  </si>
  <si>
    <r>
      <rPr>
        <rFont val="Arial"/>
        <b/>
        <color theme="1"/>
        <sz val="11.0"/>
      </rPr>
      <t xml:space="preserve">Teclado, mejor opción: </t>
    </r>
    <r>
      <rPr>
        <rFont val="Arial"/>
        <b val="0"/>
        <color theme="1"/>
        <sz val="11.0"/>
      </rPr>
      <t>Logitech Master Series MX Keys Mini QWERTY español color grafito con luz blanca</t>
    </r>
  </si>
  <si>
    <r>
      <rPr>
        <rFont val="Arial"/>
        <b/>
        <color theme="1"/>
        <sz val="11.0"/>
      </rPr>
      <t xml:space="preserve">Mouse, mejor opción: </t>
    </r>
    <r>
      <rPr>
        <rFont val="Arial"/>
        <b val="0"/>
        <color theme="1"/>
        <sz val="11.0"/>
      </rPr>
      <t>Logitech M100 Wired Ambidextrous 3-Buttons</t>
    </r>
  </si>
  <si>
    <t>CUADRO DE COTIZACIONES</t>
  </si>
  <si>
    <t xml:space="preserve">Cuadro Comparativo de Cotizaciones </t>
  </si>
  <si>
    <t xml:space="preserve">Presupuestos (a)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</si>
  <si>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</si>
  <si>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</si>
  <si>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</si>
  <si>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</si>
  <si>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</si>
  <si>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</si>
  <si>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t>Tipo de cambio</t>
  </si>
  <si>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</si>
  <si>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</si>
  <si>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Imagen</t>
  </si>
  <si>
    <t>Detalles</t>
  </si>
  <si>
    <t>Nº 1</t>
  </si>
  <si>
    <t>Ktronix</t>
  </si>
  <si>
    <t>https://www.ktronix.com/monitor-samsung-27-pulgadas-d300-fhd-plano-negro/p/887276903217</t>
  </si>
  <si>
    <t>Monitor Samsung 27″ Curvo Full HD</t>
  </si>
  <si>
    <t>US$ 124,75</t>
  </si>
  <si>
    <t>contado</t>
  </si>
  <si>
    <t>Monitor a 144hz Garantía de 36 meses por defectos de fábrica (pantalla, puertos, energía). No cubre golpes, humedad ni mal uso.</t>
  </si>
  <si>
    <t>Este monitor curvo de 27 pulgadas ofrece una experiencia visual envolvente gracias a su diseño 1800R y resolución Full HD. Cuenta con tecnología AMD FreeSync, que reduce el desgarro de pantalla y mejora la fluidez en juegos y videos. Su diseño ultra delgado y elegante se adapta bien a espacios modernos</t>
  </si>
  <si>
    <t xml:space="preserve">Nº2 </t>
  </si>
  <si>
    <t>Alkosto</t>
  </si>
  <si>
    <t>https://www.alkosto.com/monitor-hp-24-pulgadas-v24v-fhd-plano-negro/p/196548193998</t>
  </si>
  <si>
    <t>Monitor Lenovo o HP de 24″ a 30″</t>
  </si>
  <si>
    <t>US$ 125</t>
  </si>
  <si>
    <t>Monitor a 100hz Garantía de 12 meses por fallas de fabricación. No cubre daños físicos ni mal uso. Opción de garantía extendida con Alkosto.</t>
  </si>
  <si>
    <t>Este monitor de 24 pulgadas ofrece una resolución Full HD y un diseño plano que facilita la visualización en entornos de oficina. Su tiempo de respuesta de 5 ms y soporte para AMD FreeSync lo hacen adecuado para tareas multitarea y entretenimiento ligero</t>
  </si>
  <si>
    <t>Nº 3</t>
  </si>
  <si>
    <t>Digital Store</t>
  </si>
  <si>
    <r>
      <rPr>
        <rFont val="Trebuchet MS"/>
        <color rgb="FF1155CC"/>
        <sz val="10.0"/>
        <u/>
      </rPr>
      <t>https://digitalstore.com.co/product/monitor-samsung-s3-essencial-ls24d300ganxza-100hz-5ms-ips-fhd/</t>
    </r>
    <r>
      <rPr>
        <rFont val="Trebuchet MS"/>
        <color theme="1"/>
        <sz val="10.0"/>
      </rPr>
      <t xml:space="preserve"> </t>
    </r>
  </si>
  <si>
    <t>Monitor Samsung LS24D300GANXZA – 24″ FHD, 100 Hz</t>
  </si>
  <si>
    <t>US$ 115,60</t>
  </si>
  <si>
    <t xml:space="preserve">contado </t>
  </si>
  <si>
    <t>Monitor a 100hz Garantía de 36 meses por defectos de fabricación. No cubre caídas, líquidos ni reparaciones externas.</t>
  </si>
  <si>
    <t>Este monitor de 24 pulgadas destaca por su panel IPS que ofrece colores vibrantes y amplios ángulos de visión. Con una frecuencia de actualización de 100Hz y un tiempo de respuesta de 5 ms, es ideal para juegos casuales y tareas multitarea</t>
  </si>
  <si>
    <r>
      <rPr>
        <rFont val="Arial"/>
        <b/>
        <color theme="1"/>
        <sz val="10.0"/>
      </rPr>
      <t xml:space="preserve">Justificación: </t>
    </r>
    <r>
      <rPr>
        <rFont val="Arial"/>
        <b val="0"/>
        <color theme="1"/>
        <sz val="10.0"/>
      </rPr>
      <t>La mejor opción es la primera por que es la más conveniente, ya que combina un precio competitivo con mejor rendimiento y mayor tamaño de pantalla.</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</si>
  <si>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</si>
  <si>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</si>
  <si>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</si>
  <si>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</si>
  <si>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</si>
  <si>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</si>
  <si>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</si>
  <si>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</si>
  <si>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IMAGEN</t>
  </si>
  <si>
    <t>M&amp;M Systech (MyMSystech)</t>
  </si>
  <si>
    <t>https://mymsystech.com.co/servidores/4432-dell-workstation-precision-3660-tower-13-3660-i9.html?utm_</t>
  </si>
  <si>
    <t>Dell Workstation Precision 
3660 Tower /13th Generation 
Intel Core i7-13700 /16GB, 
1x16GB DDR5 /Nvidia GeForce 
RTX 3060/512GB PCI</t>
  </si>
  <si>
    <t>$ 10.665.375</t>
  </si>
  <si>
    <t>12.691.000</t>
  </si>
  <si>
    <t>3.135,95 USD</t>
  </si>
  <si>
    <t xml:space="preserve"> contado</t>
  </si>
  <si>
    <t>Procesador gama alta para tareas exigentes Garantía de 36 meses directamente con Dell por defectos de fábrica. No cubre daños físicos, líquidos ni reparaciones en talleres no autorizados.</t>
  </si>
  <si>
    <t>Este equipo está diseñado para profesionales que requieren alto rendimiento en tareas de diseño y modelado 3D. Con su procesador Intel Core i7-13700 de 13ª generación, 16GB de memoria DDR5 y tarjeta gráfica Nvidia GeForce RTX 3060, ofrece velocidad y eficiencia para manejar programas exigentes de edición de video y animación. Su SSD de 512GB PCIe garantiza tiempos de carga rápidos, mientras que su formato Tower permite futuras ampliaciones de memoria y almacenamiento.</t>
  </si>
  <si>
    <t xml:space="preserve">TechCol SAS		</t>
  </si>
  <si>
    <t>https://www.mediamarkt.es/es/product/_pc-sobremesa-asus-s340mf-i797000080-intel%C2%AE-core%E2%84%A2-i7-9700-16-gb-512-gb-ssd-graphics-630-freedos-negro-1485288.html</t>
  </si>
  <si>
    <t>$ 10.389.000</t>
  </si>
  <si>
    <t>12.362.900</t>
  </si>
  <si>
    <t>3.054,87 USD</t>
  </si>
  <si>
    <t>Procesador gama alta para multitareas Garantía base de 36 meses con Dell. Posibilidad de extensión/soporte ProSupport para asistencia más amplia. No incluye mal uso ni daños accidentalmente ocasionados</t>
  </si>
  <si>
    <t>Ideal para ingenieros y profesionales de CAD, este equipo combina potencia de procesamiento y gráficos con 16GB de RAM DDR5 y la RTX 3060, facilitando simulaciones complejas y diseño asistido por computadora. El procesador i7-13700 asegura un rendimiento estable en multitarea, mientras que el SSD de 512GB proporciona almacenamiento rápido para proyectos grandes, ofreciendo un equilibrio entre velocidad, confiabilidad y capacidad de expansión.</t>
  </si>
  <si>
    <t>Microcell</t>
  </si>
  <si>
    <t>https://microcell.co/computadores-dell/23968-workstation-dell-precision-3660-corei7-13700-16gb-512gb-ssd-video-12gb-w11p-torre.html?srsltid=AfmBOorqoDDM_dxJUM0lKLsrMC4q3UkLvrrSzTTOIbLjx3ZqUETtfk_b&amp;utm_</t>
  </si>
  <si>
    <t>13.200.000</t>
  </si>
  <si>
    <t>3.261,72 USD</t>
  </si>
  <si>
    <t>Considera ampliar la RAM si usarás programas muy exigentes. Garantía de 36 meses garantizada por Dell en centros de servicio autorizados nacionales. No cubre golpes, líquidos ni uso indebido.</t>
  </si>
  <si>
    <t>Este equipo es perfecto para edición multimedia, programación avanzada y flujos de trabajo intensivos en gráficos. La combinación de procesador i7-13700, 16GB de RAM DDR5 y RTX 3060 permite ejecutar software profesional sin interrupciones. Su SSD de 512GB asegura un acceso rápido a los archivos y el diseño modular en torre ofrece flexibilidad para actualizaciones futuras, haciendo de esta workstation una solución versátil y potente para tareas creativas y técnicas.</t>
  </si>
  <si>
    <r>
      <rPr>
        <rFont val="Arial"/>
        <b/>
        <color theme="1"/>
      </rPr>
      <t>Justificación:</t>
    </r>
    <r>
      <rPr>
        <rFont val="Arial"/>
        <color theme="1"/>
      </rPr>
      <t xml:space="preserve"> La elección más conveniente y factible es la segunda alternativa, con un valor de $10.389.000, ya que permite obtener el mismo rendimiento y especificaciones técnicas al costo más bajo y nos mejor grantia, muy buena opcion calidad-precio.</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</si>
  <si>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</si>
  <si>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</si>
  <si>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</si>
  <si>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</si>
  <si>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</si>
  <si>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</si>
  <si>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</si>
  <si>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</si>
  <si>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TeCo Market (DS SISTEMAS)</t>
  </si>
  <si>
    <t>https://sercoplus.com/ssd-25-sata/15231-ssd-1tb-wester-digital-sata-2-5.html?utm_source=chatgpt.com?utm</t>
  </si>
  <si>
    <t>SSD SATA 2.5" 1 TB WESTERN</t>
  </si>
  <si>
    <t>US$ 67</t>
  </si>
  <si>
    <t>Solo venta mediante asesor, puede requerir contacto directo para disponibilidad.  Garantía limitada de Western Digital (varía según modelo). Se debe conservar factura. No cubre golpes, líquidos ni manipulaciones externas.</t>
  </si>
  <si>
    <t>Este SSD de 1TB ofrece una interfaz SATA III con velocidades de lectura de hasta 560 MB/s y escritura de hasta 530 MB/s. Su factor de forma de 2.5" lo hace compatible con la mayoría de las laptops y PCs de escritorio. Es ideal para usuarios que buscan mejorar el rendimiento de sus equipos sin realizar una inversión significativa.</t>
  </si>
  <si>
    <t>MPC Store</t>
  </si>
  <si>
    <t>https://www.mpcstore.com.co/ssd-estado-solido-m2-m2-sata-sp-1tb-unidad-disco-1tb-tera-color-verde-oscuro/p/MCO28466949?utm_</t>
  </si>
  <si>
    <t>(SSD 1 TB):Ridata SSD SATA 1 TB</t>
  </si>
  <si>
    <t xml:space="preserve"> US$ 61</t>
  </si>
  <si>
    <t>Contacto y facturación completos solo al solicitar al proveedor, ideal confirmar stock antes de comprar.  Garantía limitada de 3 años con Ridata. No incluye daños por mal uso, instalaciones incorrectas ni cargos de envío de devolución.</t>
  </si>
  <si>
    <t>Este SSD de 1TB utiliza la interfaz M.2 SATA III, ofreciendo velocidades de lectura de hasta 520 MB/s. Su diseño compacto lo hace ideal para sistemas con espacio limitado, como ultrabooks o PCs de factor de forma pequeño. Es una opción económica para usuarios que buscan mejorar el rendimiento sin necesidad de interfaces más rápidas.</t>
  </si>
  <si>
    <t>Falabella Colombia</t>
  </si>
  <si>
    <t>https://www.computadoresenbogota.com/market/producto/unidad-de-estado-solido-ssd-sata-2-5-1tb-wd/</t>
  </si>
  <si>
    <t xml:space="preserve">SSD 1TB diversos modelos:
Kingston M.2 NVMe </t>
  </si>
  <si>
    <t>US$ 87 y US$ 112</t>
  </si>
  <si>
    <t>Diversos modelos disponibles, revisar compatibilidad y tipo de SSD antes de la compra.  Garantía legal colombiana: 6 meses mínimos por defectos de fábrica. Posible garantía extendida al comprar el plan con Falabella. No cubre deterioro por uso indebido, golpes ni humedad.</t>
  </si>
  <si>
    <t>Este SSD de 1TB utiliza la interfaz M.2 NVMe PCIe Gen 3.0, ofreciendo velocidades de lectura de hasta 3,500 MB/s y escritura de hasta 2,800 MB/s. Es ideal para usuarios que buscan un alto rendimiento en tareas como edición de video, juegos o aplicaciones que requieren un acceso rápido a datos. Su diseño M.2 lo hace compacto y fácil de instalar en sistemas compatibles.</t>
  </si>
  <si>
    <r>
      <rPr>
        <rFont val="Arial"/>
        <b/>
        <color theme="1"/>
        <sz val="10.0"/>
      </rPr>
      <t xml:space="preserve">Justificación: </t>
    </r>
    <r>
      <rPr>
        <rFont val="Arial"/>
        <b val="0"/>
        <color theme="1"/>
        <sz val="10.0"/>
      </rPr>
      <t>La mejor opción es la dos ya que nos da la misma capacidad de almacenamineto y la misma velocidad de lectura del disco duro y por esto es la mejor calidad precio.</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</si>
  <si>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</si>
  <si>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</si>
  <si>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</si>
  <si>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</si>
  <si>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</si>
  <si>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</si>
  <si>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</si>
  <si>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</si>
  <si>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Detalle</t>
  </si>
  <si>
    <t>Tauret Computadores</t>
  </si>
  <si>
    <t>https://tauretcomputadores.com/index.php/product/disco-duro-pc-western-digital-1tb-purple-dvr-2</t>
  </si>
  <si>
    <t>Disco Duro Western Digital Purple 1 TB (HDD, 3.5″, SATA)</t>
  </si>
  <si>
    <t>Diseñado para videovigilancia 24/7, con tecnología AllFrame Garantía limitada de 3 años directo con Western Digital para modelos Purple. No cubre golpes, líquidos ni uso fuera de videovigilancia/aplicación normal.</t>
  </si>
  <si>
    <t>Este disco duro está diseñado específicamente para sistemas de videovigilancia, soportando hasta 64 cámaras simultáneamente. Su velocidad de rotación es de 5,400 RPM, lo que lo hace ideal para grabaciones continuas y de alta definición. Además, cuenta con una caché de 64 MB y una interfaz SATA III (6 Gb/s), ofreciendo un rendimiento optimizado para tareas de vigilancia</t>
  </si>
  <si>
    <t>DiscosDuros.com.co</t>
  </si>
  <si>
    <t>https://discosduros.com.co/seagate-barracuda-disco-duro-interno-1tb-25/</t>
  </si>
  <si>
    <t>Seagate BarraCuda HDD interno 1 TB (2.5″ o 3.5″, SATA)</t>
  </si>
  <si>
    <t>US$ 62–71</t>
  </si>
  <si>
    <t>Disponible en formatos 2.5″ y 3.5″, ideal para PCs de sobremesa o portátiles. Garantía limitada de 3 años con Seagate para unidades nuevas. No incluye daños accidentales, mal uso o factores externos al funcionamiento normal.</t>
  </si>
  <si>
    <t>Este disco duro es una opción versátil para laptops y PCs de escritorio, ofreciendo una capacidad de 1TB y una velocidad de rotación de 5,400 RPM. Su diseño compacto de 2.5″ lo hace ideal para sistemas con espacio limitado. Es adecuado para almacenamiento de archivos, juegos y aplicaciones de uso general</t>
  </si>
  <si>
    <t>https://www.falabella.com.co/falabella-co/product/139658501/Disco-Duro-PC-Western-Digital-1TB-Purple-DVR/139658502</t>
  </si>
  <si>
    <t>Seagate HDD interno 1 TB (modelo WD10EURX pull o Western Digital equivalente)</t>
  </si>
  <si>
    <t>US$ 40</t>
  </si>
  <si>
    <t>Vendido por Tauret Computadores a través de Falabella, con envío gratis años de garantía. Se requiere factura. No cubre daños físicos ni uso indebido</t>
  </si>
  <si>
    <t>Este modelo es similar al anterior, pero con una velocidad de rotación de 7,200 RPM, lo que proporciona un rendimiento superior en términos de velocidad de transferencia de datos. Es adecuado para usuarios que requieren un acceso más rápido a sus archivos y aplicaciones</t>
  </si>
  <si>
    <r>
      <rPr>
        <rFont val="Arial"/>
        <b/>
        <color theme="1"/>
        <sz val="10.0"/>
      </rPr>
      <t xml:space="preserve">Justificación: </t>
    </r>
    <r>
      <rPr>
        <rFont val="Arial"/>
        <b val="0"/>
        <color theme="1"/>
        <sz val="10.0"/>
      </rPr>
      <t>La mejor opcion calidad precio es la numero tres ya que por un menor precio nos brinda una mejor velocidad de lectura y la misma capacidad de almacenamineto.</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</si>
  <si>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</si>
  <si>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</si>
  <si>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</si>
  <si>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</si>
  <si>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</si>
  <si>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</si>
  <si>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</si>
  <si>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Observaciones y Garantías</t>
    </r>
    <r>
      <rPr>
        <rFont val="Trebuchet MS"/>
        <b val="0"/>
        <i/>
        <color theme="1"/>
        <sz val="10.0"/>
      </rPr>
      <t xml:space="preserve">
</t>
    </r>
    <r>
      <rPr>
        <rFont val="Trebuchet MS"/>
        <b val="0"/>
        <i/>
        <color theme="1"/>
        <sz val="8.0"/>
      </rPr>
      <t>(se debe incluir toda aquella característica que no ha sido posible incluir anteriormente)</t>
    </r>
  </si>
  <si>
    <t>Marketplace Colombia</t>
  </si>
  <si>
    <t>https://hekalsoluciones.com/hekalsoluciones/producto/hpe-ml30-g10-e-2314-1p-16g-nhp-1tb-svr/?utm_</t>
  </si>
  <si>
    <t>HPE ML30 G10+ E-2314 1P 16G NHP 1TB Svr</t>
  </si>
  <si>
    <t>1784.70 USD</t>
  </si>
  <si>
    <t>Servidor confiable y escalable para PYMEs Garantía de 36 meses con HPE para servidores en Colombia por defectos de fabricación. No cubre daños accidentales, humedad ni servicios realizados por terceros no autorizados.</t>
  </si>
  <si>
    <t>El HPE ProLiant ML30 Gen10 Plus es un servidor torre compacto y asequible, diseñado para pequeñas oficinas y sucursales remotas. Equipado con un procesador Intel Xeon E-2314 de 4 núcleos a 2.8 GHz, 16 GB de memoria DDR4 ECC y un disco duro SATA de 1 TB, ofrece un rendimiento sólido para aplicaciones empresariales básicas y almacenamiento de datos. Su diseño modular permite futuras expansiones, y su factor de forma 4U facilita la integración en espacios reducidos</t>
  </si>
  <si>
    <t>My Msystech</t>
  </si>
  <si>
    <t>https://systorecolombia.com/nas-torre/854-servidor-qnap-nas-ts-262-dual-core-29ghz-2-bahias-ts-262-4g.html</t>
  </si>
  <si>
    <t>Servidor Qnap Nas TS-262 Dual Core 2.9ghz 2 Bahias TS-262-4G</t>
  </si>
  <si>
    <t>2218.50 USD</t>
  </si>
  <si>
    <t>Rendimiento sólido para aplicaciones empresariales  Garantía limitada estándar de QNAP; se puede extender hasta 5 años si se adquiere la extensión dentro de los 9 meses siguientes a la compra. No cubre pérdida de datos, daños por mal uso o accesorios.</t>
  </si>
  <si>
    <t>El QNAP TS-262 es un servidor NAS de sobremesa diseñado para usuarios domésticos y pequeñas oficinas que requieren almacenamiento centralizado y acceso remoto a sus datos. Cuenta con un procesador Intel Celeron N4505 de 2 núcleos a 2.9 GHz, 4 GB de memoria DDR4 (expandible a 16 GB) y dos bahías para discos duros SATA de 3.5". Ofrece conectividad de 2.5GbE y un puerto HDMI 2.1 para transmisión multimedia directa</t>
  </si>
  <si>
    <t>Systore Colombia</t>
  </si>
  <si>
    <t>https://mymsystech.com.co/servidores/5168-servidor-dell-poweredge-t150.html</t>
  </si>
  <si>
    <t>SERVIDOR DELL EMC PowerEdge T150 Intel Xeon E-2336G 16GB 4TB HDD 12Gb/s SAS T150ANH1Y23V1</t>
  </si>
  <si>
    <t>539.75 USD</t>
  </si>
  <si>
    <t>Ideal para almacenamiento en la nube privada y copias de seguridad Garantía limitada de Dell para hardware que cubre defectos de materiales y de fabricación. La duración se define en la factura. No cubre uso indebido, daños físicos, ni instalaciones hechas por personal no autorizado.</t>
  </si>
  <si>
    <t>El Dell PowerEdge T150 es un servidor torre de nivel de entrada diseñado para pequeñas y medianas empresas que requieren un rendimiento confiable para aplicaciones empresariales comunes. Equipado con un procesador Intel Xeon E-2336G, 16 GB de memoria DDR4 y un disco duro SATA de 4 TB, ofrece una capacidad de almacenamiento amplia y opciones de expansión. Su diseño eficiente en energía y acústica lo hace adecuado para entornos de oficina</t>
  </si>
  <si>
    <r>
      <rPr>
        <rFont val="Arial"/>
        <b/>
        <color theme="1"/>
        <sz val="10.0"/>
      </rPr>
      <t>Justificación:</t>
    </r>
    <r>
      <rPr>
        <rFont val="Arial"/>
        <b val="0"/>
        <color theme="1"/>
        <sz val="10.0"/>
      </rPr>
      <t xml:space="preserve"> La mejor opcion calida precio es la de Dell PowerEdge T150  ya que es la mejor opción económica y práctica porque ofrece mayor potencia de CPU, más almacenamiento y el mismo nivel de RAM que las otras alternativas a un mejor precio.</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</si>
  <si>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</si>
  <si>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</si>
  <si>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</si>
  <si>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</si>
  <si>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</si>
  <si>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</si>
  <si>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</si>
  <si>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</si>
  <si>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Imagen del producto</t>
  </si>
  <si>
    <t>Crucial</t>
  </si>
  <si>
    <t>https://www.crucial.com/memory/ddr4/CT8G4SFRA32A</t>
  </si>
  <si>
    <t>Ram ddr4 de 8gb de capacidad</t>
  </si>
  <si>
    <t>$30,79 USD</t>
  </si>
  <si>
    <t>2600MT/s  Garantía limitada de por vida (“lifetime warranty”) de Crucial ante defectos de fabricación. No cubre daños por uso indebido, sobrevoltaje, humedad o modificación física</t>
  </si>
  <si>
    <t>La memoria Crucial CT8G4SFRA32A es un módulo SO-DIMM DDR4 de 8GB, con una velocidad de 3200 MHz (PC4-25600) y una latencia CAS de 22. Diseñada para laptops y equipos compactos, opera a 1.2V, lo que la hace eficiente en términos de consumo energético. Su construcción de alta calidad garantiza estabilidad y fiabilidad, respaldada por la experiencia de Micron en la fabricación de memoria</t>
  </si>
  <si>
    <t>ADATA</t>
  </si>
  <si>
    <t>https://www.xpg.com/co/xpg/dram-modules-hunter-ddr4</t>
  </si>
  <si>
    <t>ram ddr4 de 16gb de capacidad</t>
  </si>
  <si>
    <t>$36,95 USD</t>
  </si>
  <si>
    <t>3200MT/s  Garantía limitada de por vida para módulos DRAM de ADATA/XPG. No válida si el módulo está instalado en sistema/host con políticas diferentes o si hay daño físico o mal manejo.</t>
  </si>
  <si>
    <t>El módulo XPG Hunter de ADATA es una opción robusta y de alto rendimiento, diseñado para entusiastas de los videojuegos y usuarios que requieren un rendimiento superior. Con una velocidad de 3200 MHz y una latencia CAS de 22, este módulo ofrece una transferencia de datos rápida y eficiente. Su diseño con PCB negro de alta calidad mejora la estabilidad de la señal y la fiabilidad del sistema</t>
  </si>
  <si>
    <t>KINGSTON</t>
  </si>
  <si>
    <t>https://www.kingston.com/latam/memory/client/ddr4-3200mts-non_ecc-unbuffered-sodimm</t>
  </si>
  <si>
    <t>Ram ddr5 de 8gb de capacidad</t>
  </si>
  <si>
    <t>$33,87 USD</t>
  </si>
  <si>
    <t>2800MT/s  Garantía limitada de Kingston de por vida para memorias DDR4 (ValueRAM y similares). Requiere factura, no cubre daños externos ni uso fuera de especificaciones.</t>
  </si>
  <si>
    <t>La memoria Kingston ValueRAM KVR32S22S8/8 es una opción económica y confiable, ideal para usuarios que buscan una actualización sencilla y efectiva. Con una velocidad de 3200 MHz y una latencia CAS de 22, este módulo ofrece un rendimiento sólido para tareas cotidianas. Su diseño sin disipador de calor lo hace adecuado para sistemas con espacio limitado o sin requisitos de overclocking</t>
  </si>
  <si>
    <r>
      <rPr>
        <rFont val="Arial"/>
        <b/>
        <color theme="1"/>
        <sz val="10.0"/>
      </rPr>
      <t xml:space="preserve">Justificación: </t>
    </r>
    <r>
      <rPr>
        <rFont val="Arial"/>
        <b val="0"/>
        <color theme="1"/>
        <sz val="10.0"/>
      </rPr>
      <t>La mejor opcion calidad precio es La memoria Crucial ya que nos ofrece la misma capacidad de almacenamiento y la misma velocidad de lectura que las otras opciones y Dandonos un mejor precio.</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</si>
  <si>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</si>
  <si>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</si>
  <si>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</si>
  <si>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</si>
  <si>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</si>
  <si>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</si>
  <si>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</si>
  <si>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</si>
  <si>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LOGITECH</t>
  </si>
  <si>
    <t>https://www.logitechstore.com.co/MCO-1439814551-teclado-confortable-bluetoothbolt-logitech-signature-k650-_JM?searchVariation=183225928247#polycard_client=search-nordic-mshops&amp;searchVariation=183225928247&amp;position=7&amp;search_layout=grid&amp;type=item&amp;tracking_id=002284d3-a6dc-4038-b19c-c0fd49059f7e</t>
  </si>
  <si>
    <t>Logitech Signature K650</t>
  </si>
  <si>
    <t>$63,43 USD</t>
  </si>
  <si>
    <t>Logitech Master Series MX Keys Mini QWERTY 
español color grafito con luz blanca Garantía limitada de Logitech; duración especificada en el empaque o documentación. Requiere factura. No cubre daños por derrames, mal uso, modificaciones ni accesorios no originales.</t>
  </si>
  <si>
    <t>El Logitech Signature K650 es un teclado inalámbrico de tamaño completo, ideal para entornos de oficina y uso profesional. Ofrece conectividad mediante Bluetooth 5.1 o receptor Logi Bolt, con un alcance de hasta 10 metros. Su diseño incluye teclas con amortiguación de goma y un reposamuñecas integrado, proporcionando comodidad durante largas jornadas de trabajo. Además, es resistente a salpicaduras y fácil de limpiar. La batería tiene una duración de hasta 36 meses con dos pilas AA</t>
  </si>
  <si>
    <t>REDRAGON</t>
  </si>
  <si>
    <t>https://redragon.es/products/best-seller/teclado-mecanico-60-fizz-pro/</t>
  </si>
  <si>
    <t>Redragon Fizz Pro</t>
  </si>
  <si>
    <t>$76,98 USD</t>
  </si>
  <si>
    <t>teclado con cable,mecanico con swicehc de alta calidad Garantía estándar de 1 año ofrecida por Redragon para teclados mecánicos</t>
  </si>
  <si>
    <t>El Redragon Fizz Pro es un teclado mecánico compacto del 60%, diseñado para gamers y entusiastas de la personalización. Cuenta con conectividad por cable USB-C, 2.4GHz inalámbrico y Bluetooth 5.0, ofreciendo versatilidad para diferentes configuraciones. Sus interruptores lineales rojos proporcionan una respuesta rápida y silenciosa, ideal para juegos que requieren precisión. Además, dispone de retroiluminación RGB personalizable y es compatible con el software Pro Driver para ajustes avanzados</t>
  </si>
  <si>
    <t>RAZER</t>
  </si>
  <si>
    <t>https://www.razer.com/gaming-keyboards/razer-blackwidow-v4-pro-75/RZ03-05130200-R3U1</t>
  </si>
  <si>
    <t>Razer BlackWidow V4 Pro</t>
  </si>
  <si>
    <t>$83,17 USD</t>
  </si>
  <si>
    <t>teclado con cable,mecanico con swicehc de alta calidad y cuenta con una lafombrilla para descansar las manos Garantía limitada de 2 años para teclados Razer Keyboards y Keypads. Requiere comprobante de compra de distribuidor autorizado. No cubre daños accidentales ni alteraciones del producto</t>
  </si>
  <si>
    <t>El Razer BlackWidow V4 Pro es un teclado mecánico de gama alta, orientado a gamers profesionales. Presenta un diseño del 75% con 8 teclas macro dedicadas y un dial de comando, permitiendo un control preciso y accesibilidad rápida. Su retroiluminación Razer Chroma RGB ofrece una amplia personalización visual. Además, es hot-swappable, permitiendo cambiar los interruptores sin soldadura, y cuenta con conectividad inalámbrica HyperSpeed, Bluetooth 5.1 y USB-C. Su construcción incluye una base de aluminio y un reposamuñecas ergonómico</t>
  </si>
  <si>
    <r>
      <rPr>
        <rFont val="Arial"/>
        <b/>
        <color theme="1"/>
        <sz val="10.0"/>
      </rPr>
      <t xml:space="preserve">Justificación: </t>
    </r>
    <r>
      <rPr>
        <rFont val="Arial"/>
        <b val="0"/>
        <color theme="1"/>
        <sz val="10.0"/>
      </rPr>
      <t>La mejor opcion calida precio es la de Logitech ya que es  mas utilizidado en el ambito laboral ya que nos ofrece una comodidad mucho mejor que las otras opciones y tambien nos da la posibilidad de utilizarlo sin cable.</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</si>
  <si>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</si>
  <si>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</si>
  <si>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</si>
  <si>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</si>
  <si>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</si>
  <si>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</si>
  <si>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</si>
  <si>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</si>
  <si>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imagenes del producto</t>
  </si>
  <si>
    <t>https://www.logitechstore.com.co/MCO-2433698820-mouse-bluetooth-logitech-m240-silent-un-90-silencioso-_JM?searchVariation=180682216904#polycard_client=search-nordic-mshops&amp;searchVariation=180682216904&amp;position=8&amp;search_layout=grid&amp;type=item&amp;tracking_id=30a0e680-cfc8-4f01-a780-0cc6652612c2</t>
  </si>
  <si>
    <t>Logitech M240 Silent (Inalámbrico Bluetooth)</t>
  </si>
  <si>
    <t>$24,63 USD</t>
  </si>
  <si>
    <t>3 Botones, Seguimiento Óptimo 1000 DPI, Ambidestro, Compatible con PC, Mac, Portátil 
arantía limitada de Logitech según lo que diga el empaque/documento del producto. Requiere prueba de compra. No cubre daños por líquidos, golpementeos, mal uso ni modificaciones.</t>
  </si>
  <si>
    <t>El Logitech M240 Silent es un mouse inalámbrico Bluetooth que destaca por su tecnología SilentTouch, capaz de reducir hasta en un 90 % el ruido de los clics sin perder la sensación táctil. Su batería AA dura hasta 18 meses, con función de suspensión automática para ahorrar energía. Gracias a su diseño compacto, ambidiestro y ligero, es fácil de transportar y cómodo de usar, ideal para oficinas, estudios o espacios compartidos. Además, está fabricado con materiales reciclados, lo que lo convierte en una opción eficiente y sostenible.</t>
  </si>
  <si>
    <t>https://www.mercadolibre.com.co/mouse-razer-con-cablenegrosensor-optico6-botones/p/MCO2029326844?pdp_filters=item_id:MCO1432754615#is_advertising=true&amp;searchVariation=MCO2029326844&amp;backend_model=search-backend&amp;position=6&amp;search_layout=stack&amp;type=pad&amp;tracking_id=cb557964-5f93-4e2e-9685-6e5a7eae042d&amp;is_advertising=true&amp;ad_domain=VQCATCORE_LST&amp;ad_position=6&amp;ad_click_id=ZmVkNTA1YWMtZTIxNS00MDM0LTkyM2YtNjRmZjlhZWFjZGQ4</t>
  </si>
  <si>
    <t>Razer DeathAdder Essential (Con cable, ergonómico)</t>
  </si>
  <si>
    <t xml:space="preserve">  
$33,26 USD
</t>
  </si>
  <si>
    <t>5 Botones, Seguimiento Óptimo 4000 DPI, Ambidestro, Compatible con PC, Mac, Portátil Garantía del fabricante HP por defecto (generalmente 1 año) para accesorios. No cubre daños físicos, líquidos ni uso fuera de especificaciones</t>
  </si>
  <si>
    <t>El Razer DeathAdder Essential es un mouse ergonómico con cable, pensado principalmente para gaming y tareas que requieren precisión. Incorpora un sensor óptico de 6.400 DPI, tasa de sondeo de 1.000 Hz y aceleración de hasta 30 g, lo que garantiza movimientos rápidos y exactos sin latencia. Su diseño cómodo para agarre tipo palma y sus 5 botones programables lo hacen versátil tanto para juegos como para productividad. Con una construcción robusta y switches de hasta 10 millones de clics, es una herramienta duradera y confiable para usuarios exigentes.</t>
  </si>
  <si>
    <t>hp</t>
  </si>
  <si>
    <t>https://www.mercadolibre.com.co/mouse-ergonomico-vertical-inalambrico-24g-recargable-usb-color-negro/p/MCO32064269?pdp_filters=item_id:MCO2922143466#is_advertising=true&amp;searchVariation=MCO32064269&amp;backend_model=search-backend&amp;position=1&amp;search_layout=stack&amp;type=pad&amp;tracking_id=7db586f6-61af-41ec-9fbd-6cf87be98c65&amp;is_advertising=true&amp;ad_domain=VQCATCORE_LST&amp;ad_position=1&amp;ad_click_id=MTA3MjZjMjEtZWRjZS00YTlkLTlhZTktNjZlZmM2ZDNmMTNh</t>
  </si>
  <si>
    <t>HP Mouse Ergonómico Vertical (Inalámbrico recargable)</t>
  </si>
  <si>
    <t xml:space="preserve">  
$12,32 USD</t>
  </si>
  <si>
    <t>Garantía del fabricante HP por defecto (generalmente 1 año) para accesorios. No cubre daños físicos, líquidos ni uso fuera de especificaciones</t>
  </si>
  <si>
    <t>El HP Vertical Ergonómico es un mouse inalámbrico recargable diseñado para la salud y el confort, con un formato vertical que favorece una postura natural de la muñeca y reduce la tensión muscular. Ofrece conectividad mediante Bluetooth o dongle USB, con posibilidad de emparejar hasta tres dispositivos a la vez. Su batería recargable por USB-C brinda varios meses de autonomía y soporte de carga rápida. Incluye sensor de hasta 4.000 DPI, botones programables y compatibilidad multi-superficie, lo que lo convierte en una opción ideal para quienes buscan ergonomía, versatilidad y comodidad en jornadas prolongadas.</t>
  </si>
  <si>
    <r>
      <rPr>
        <rFont val="Arial"/>
        <b/>
        <color theme="1"/>
        <sz val="10.0"/>
      </rPr>
      <t>Justificación:</t>
    </r>
    <r>
      <rPr>
        <rFont val="Arial"/>
        <b val="0"/>
        <color theme="1"/>
        <sz val="10.0"/>
      </rPr>
      <t xml:space="preserve"> La mejor opcion es La de Mouse Razer ya que tiene un diseño ergonomico en donde trabajos de largas horas nos permite que la muñeca no se canse tanto y aparte de eso nos da una taza de respuesta de 10000 hz y asta 6.400 de dpi.</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</si>
  <si>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</si>
  <si>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</si>
  <si>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</si>
  <si>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</si>
  <si>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</si>
  <si>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</si>
  <si>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</si>
  <si>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</si>
  <si>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</si>
  <si>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Imagenes del Producto</t>
  </si>
  <si>
    <t>TecnoParts Colombia S.A.S.</t>
  </si>
  <si>
    <t>NIT 900.456.789-1, Calle 100 #15-30, Bogotá – Tel: (601) 456 7890</t>
  </si>
  <si>
    <t>Portátil ASUS VivoBook 14", Intel Core i3 12va Gen, 8GB RAM, 256GB SSD</t>
  </si>
  <si>
    <t>485,18 USD</t>
  </si>
  <si>
    <t>Bravo 15B5DD AMD 
Ryzen 7 - RAM 16GB
 - Disco SSD 512GB 
- Negro Garantía de 1 año ASUS por defectos de fábrica. No cubre golpes, líquidos ni mal uso.</t>
  </si>
  <si>
    <t>El ASUS VivoBook de 14″ con procesador Intel Core i3 de 12ª generación, 8GB de RAM y SSD de 256GB es un portátil compacto y eficiente para tareas diarias. Su diseño ligero lo hace ideal para estudiantes o profesionales que necesitan movilidad, ofreciendo buen rendimiento en ofimática, navegación y trabajos académicos. La pantalla de 14″ equilibra portabilidad y comodidad visual, siendo una opción práctica y asequible para quienes buscan rendimiento confiable a bajo costo.</t>
  </si>
  <si>
    <t>HardPC Colombia Ltda.</t>
  </si>
  <si>
    <t>NIT 901.234.567-8, Carrera 7 #45-67, Bogotá – Tel: (601) 789 4561</t>
  </si>
  <si>
    <t>Portátil HP 15", AMD Ryzen 5 5500U, 8GB RAM, 512GB SSD</t>
  </si>
  <si>
    <t>676,31 USD</t>
  </si>
  <si>
    <t>Garantía de 1 año HP limitada al hardware. No aplica para daños accidentales ni modificaciones.</t>
  </si>
  <si>
    <t>El HP de 15″ con AMD Ryzen 5 5500U, 8GB de RAM y 512GB SSD ofrece mayor potencia para multitarea y aplicaciones exigentes. Gracias a su pantalla más amplia, es ideal para trabajar en documentos, hojas de cálculo o entretenimiento con buena visualización. Su procesador de 6 núcleos y la unidad SSD de gran capacidad lo convierten en un portátil equilibrado entre rendimiento y almacenamiento, perfecto para usuarios que requieren productividad fluida y confiable.</t>
  </si>
  <si>
    <t>Computech Bogotá S.A.S.</t>
  </si>
  <si>
    <t>NIT 900.987.654-3, Av. Caracas #72-50, Bogotá – Tel: (601) 312 4567</t>
  </si>
  <si>
    <t>Portátil Lenovo IdeaPad 3 15", Intel Core i5 12va Gen, 16GB RAM, 512GB SSD</t>
  </si>
  <si>
    <t>823,34 USD</t>
  </si>
  <si>
    <t>Garantía de 1 año Lenovo en hardware. No cubre desgaste normal, maltrato ni reparaciones externas.</t>
  </si>
  <si>
    <t>El Lenovo IdeaPad 3 de 15″ incorpora un Intel Core i5 de 12ª generación, acompañado de 16GB de RAM y un SSD de 512GB, lo que asegura excelente desempeño en entornos multitarea, programación, diseño básico o análisis de datos. Su capacidad de memoria superior lo diferencia de otros modelos, brindando fluidez incluso con múltiples aplicaciones abiertas. Además, su construcción robusta y pantalla amplia lo hacen una herramienta ideal para usuarios que buscan potencia, velocidad y durabilidad en un equipo de trabajo confiable.</t>
  </si>
  <si>
    <r>
      <rPr>
        <rFont val="Arial"/>
        <b/>
        <color theme="1"/>
        <sz val="10.0"/>
      </rPr>
      <t xml:space="preserve">Justificación: </t>
    </r>
    <r>
      <rPr>
        <rFont val="Arial"/>
        <b val="0"/>
        <color theme="1"/>
        <sz val="10.0"/>
      </rPr>
      <t>La mejor opcion calidad precio es La de Lenovo ya que nos entrega un procesador 12 gen en donde no entrega un buen rendimineto,Tambien nos ofrece un disco m.2 de estado solido de 512 gb de almacenamiento en donde nos entrega una buena lectura de datos y una cantidad aceptable de almacenamiento,tambien una memoria ram DDR4 de 16gb en donde esto nos permitira tener un mejor rendimiento en nuestro equipo.</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</si>
  <si>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</si>
  <si>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</si>
  <si>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</si>
  <si>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</si>
  <si>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</si>
  <si>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</si>
  <si>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</si>
  <si>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</si>
  <si>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https://www.samsung.com/pe/monitors/flat/s33a-22-inch-ls22a336nhlxpe/</t>
  </si>
  <si>
    <t>Monitor LED 21.5", Full HD (1920x1080), HDMI y VGA, marca Samsung</t>
  </si>
  <si>
    <t>123,50 USD</t>
  </si>
  <si>
    <t>Incluye cable HDMI Garantía 1 año Samsung por defectos de fábrica. No cubre daños físicos ni uso indebido.</t>
  </si>
  <si>
    <t>Monitor de 21.5" con resolución Full HD (1920x1080), panel VA, frecuencia de actualización de 60Hz y puertos HDMI y VGA. Ideal para tareas básicas como navegación web y oficina. Su diseño compacto lo hace adecuado para espacios reducidos.</t>
  </si>
  <si>
    <t>Monitor IPS 23.8", Full HD, tecnología Eye Care, marca ASUS</t>
  </si>
  <si>
    <t>161,73 USD</t>
  </si>
  <si>
    <t>Soporte ajustable en inclinación Garantía 1 año ASUS limitada al hardware. Excluye daños por golpes, líquidos o alteraciones</t>
  </si>
  <si>
    <t>Pantalla de 23.8" con tecnología IPS, resolución Full HD, frecuencia de 75Hz y soporte para Adaptive-Sync. Cuenta con tecnología Eye Care para reducir la fatiga ocular y diseño sin bordes para una experiencia visual más inmersiva. Es una opción versátil para trabajo y entretenimiento.</t>
  </si>
  <si>
    <t>https://www.lg.com/us/monitors/lg-27mk600m-b-led-monitor</t>
  </si>
  <si>
    <t>Monitor LED 27", Full HD, 75Hz, marca LG</t>
  </si>
  <si>
    <t>229,36 USD</t>
  </si>
  <si>
    <t>Ideal para oficina y uso multimedia Garantía 1 año LG en hardware. No cubre desgaste normal ni reparaciones no autorizadas.</t>
  </si>
  <si>
    <t>Monitor de 27" con panel IPS, resolución Full HD, frecuencia de 75Hz y soporte para Radeon FreeSync. Ofrece amplios ángulos de visión y un diseño de bisel ultradelgado, ideal para multitarea y juegos ligeros. Su tamaño grande proporciona una experiencia visual envolvente</t>
  </si>
  <si>
    <r>
      <rPr>
        <rFont val="Arial"/>
        <b/>
        <color theme="1"/>
        <sz val="10.0"/>
      </rPr>
      <t>Justidicación:</t>
    </r>
    <r>
      <rPr>
        <rFont val="Arial"/>
        <b val="0"/>
        <color theme="1"/>
        <sz val="10.0"/>
      </rPr>
      <t xml:space="preserve"> La mejor Calidad precio es el  Monitor ASUS ya que su panel IPS ofrece colores más precisos y amplios ángulos de visión, lo que lo hace superior frente a modelos básicos con panel VA. Además, su frecuencia de actualización de 75Hz, junto con la tecnología Adaptive-Sync, proporciona una experiencia más fluida y estable que los típicos monitores de 60Hz, ideal tanto para tareas de oficina y para trabajos.</t>
    </r>
  </si>
  <si>
    <t xml:space="preserve">  </t>
  </si>
  <si>
    <t>Presupuestos (a)</t>
  </si>
  <si>
    <t>Empresa</t>
  </si>
  <si>
    <t>Nº de CUIT, Dirección, Teléfono</t>
  </si>
  <si>
    <t>Descripción del bien/ servicio (b)</t>
  </si>
  <si>
    <t>Importe Unitario (moneda nacional)</t>
  </si>
  <si>
    <t>Importe Total IVA incluido (moneda nacional)</t>
  </si>
  <si>
    <t>Importe Total (moneda extranjera)</t>
  </si>
  <si>
    <t>Forma de Pago</t>
  </si>
  <si>
    <t>Observaciones</t>
  </si>
  <si>
    <t>Computadores y Servicio Tecnico (Smart Technology)</t>
  </si>
  <si>
    <t>https://www.computadoresyserviciotecnico.com/?utm</t>
  </si>
  <si>
    <t>Disco duro interno Seagate Barracuda 1 TB</t>
  </si>
  <si>
    <t>45.00 USD</t>
  </si>
  <si>
    <t>4000COP</t>
  </si>
  <si>
    <t>Precio en promoción, Garantía 1 año Seagate por defectos de fábrica. No cubre daños físicos ni mal uso.</t>
  </si>
  <si>
    <t>El Seagate BarraCuda 1TB es un disco duro interno confiable para PC de escritorio, ideal para ampliar almacenamiento de documentos, programas y multimedia. Su tecnología de fiabilidad probada garantiza buen rendimiento en tareas cotidianas</t>
  </si>
  <si>
    <t>Nº 2</t>
  </si>
  <si>
    <t>https://digitalstore.com.co/seagate-barracuda-disco-duro-interno-1tb-25/?utm_</t>
  </si>
  <si>
    <t>Disco duro interno 1 TB para PC (7200 rpm)</t>
  </si>
  <si>
    <t>72.66 USD</t>
  </si>
  <si>
    <t>Garantía 2 años Seagate limitada al hardware. Excluye daños por golpes, líquidos o manipulación indebida.</t>
  </si>
  <si>
    <t>Este disco duro de 1TB a 7200 rpm ofrece una velocidad de acceso superior frente a modelos de 5400 rpm, lo que se traduce en mayor agilidad en programas, juegos y transferencia de datos. Perfecto para quienes priorizan rendimiento además de capacidad de almacenamiento.</t>
  </si>
  <si>
    <t>DiscosDuro. co</t>
  </si>
  <si>
    <t>https://discosduros.com.co/seagate-barracuda-disco-duro-interno-1tb-25/?utm</t>
  </si>
  <si>
    <t>Seagate BarraCuda 1 TB (2.5")</t>
  </si>
  <si>
    <t>62.47 USD</t>
  </si>
  <si>
    <t>Edición 2.5", recomendado para portátiles Garantía 1 año Seagate en hardware. No aplica para reparaciones no autorizadas ni uso indebido.4</t>
  </si>
  <si>
    <t>El Seagate BarraCuda 1TB en formato 2.5″ está diseñado para portátiles y equipos compactos, brindando buena capacidad de almacenamiento en un tamaño reducido. Ofrece confiabilidad y compatibilidad con una amplia gama de dispositivos.</t>
  </si>
  <si>
    <r>
      <rPr>
        <rFont val="Arial"/>
        <b/>
        <color theme="1"/>
        <sz val="10.0"/>
      </rPr>
      <t xml:space="preserve">Justificación: </t>
    </r>
    <r>
      <rPr>
        <rFont val="Arial"/>
        <b val="0"/>
        <color theme="1"/>
        <sz val="10.0"/>
      </rPr>
      <t>La mejor opcion es la numero dos ya que primero nos ofrece dos años de grantia del producto pero tambien nos dan un buen almacenamiento de una tera y una buen tiempo de lectura de datos.</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</si>
  <si>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</si>
  <si>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</si>
  <si>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</si>
  <si>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</si>
  <si>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</si>
  <si>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</si>
  <si>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</si>
  <si>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</si>
  <si>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computech Bogotá S.A.S.</t>
  </si>
  <si>
    <t>https://audiovisualesdecolombia.com/producto/kingston-valueram-kvr26s19s8-8-ddr4-8-gb-so-dimm-260-pines-2666-mhz-pc4-21300-cl19-12-v-sin-bufer-no-ecc/?utm</t>
  </si>
  <si>
    <t>Memoria RAM DDR4 8GB 
2666MHz Kingston ValueRAM</t>
  </si>
  <si>
    <t>38,23 USD</t>
  </si>
  <si>
    <t>Compatible con PC y portátiles que soporten DDR4 Garantía limitada de 3 años Kingston contra defectos de fabricación. No cubre daños físicos, humedad ni instalación incorrecta.</t>
  </si>
  <si>
    <t>La Kingston ValueRAM DDR4 de 8GB a 2666MHz es una opción económica y confiable, ideal para mejorar el rendimiento de equipos básicos o de oficina. Ofrece estabilidad en multitarea ligera, navegación y ofimática, siendo suficiente para usuarios que no requieren demasiada exigencia. Su mayor ventaja frente a las demás es el precio accesible, aunque queda corta en capacidad y velocidad frente a opciones más avanzadas.</t>
  </si>
  <si>
    <t>https://www.corsair.com/us/en/p/memory/cmsx16gx5m1a4800c40/vengeance-ddr5-sodimm-16gb-1x16gb-ddr5-4800-pc5-38400-c40-1-1v-cmsx16gx5m1a4800c40?srsltid=AfmBOooPVrFrJeG1yYM938HzFmZtnGoquK6ptIYHcUfemcJFYty4zYeW&amp;utm_</t>
  </si>
  <si>
    <t>Memoria RAM DDR5 16GB 4800MHz Corsair Vengeance</t>
  </si>
  <si>
    <t>103,78 USD</t>
  </si>
  <si>
    <t>Alto rendimiento para equipos de última generación
Garantía limitada de 10 años Corsair (o de por vida en algunos distribuidores). No aplica para daños por overclocking indebido, golpes o modificaciones.</t>
  </si>
  <si>
    <t>La Corsair Vengeance DDR5 de 16GB a 4800MHz representa un salto generacional en rendimiento, gracias a la tecnología DDR5 que ofrece mayor ancho de banda, eficiencia energética y velocidad que la DDR4. Es ideal para tareas exigentes como edición de video, diseño gráfico o multitarea intensiva. Su beneficio principal frente a la Kingston ValueRAM es la velocidad y tecnología moderna, aunque a un precio mucho más alto.</t>
  </si>
  <si>
    <t>Mercado libre</t>
  </si>
  <si>
    <t>https://www.mercadolibre.com.co/memoria-ram-kingston-fury-beast-rgb-ddr4-32gb-3200mts-cl16/p/MCO27810012?utm_</t>
  </si>
  <si>
    <t>Memoria Ram Kingston Fury
 Beast  Rgb Ddr4 32gb 
3200mt/s  Cl16</t>
  </si>
  <si>
    <t>114,39 USD</t>
  </si>
  <si>
    <t xml:space="preserve">Ideal para trabajos multitarea y edición ligera Garantía limitada de 5 años Kingston en hardware. Excluye daños por manipulación inadecuada o sobrevoltaje.
</t>
  </si>
  <si>
    <t>La Kingston Fury Beast RGB DDR4 de 32GB y 3200MHz está diseñada para usuarios que buscan alto rendimiento y gran capacidad de memoria. Es perfecta para gaming avanzado, máquinas virtuales, diseño 3D o software pesado, superando tanto a la ValueRAM como a la Corsair en términos de capacidad. Además, incluye diseño RGB personalizable, lo que la hace atractiva para setups gamer. Su ventaja sobre las otras es la amplia memoria, aunque sigue siendo DDR4, por lo que en velocidad pura queda detrás de la DDR5.</t>
  </si>
  <si>
    <t>Justificación:La mejor opcion es la numero dos ya que es DDR5 en donde esto nos da un mayor tiempo de respuesta a la hora de leer datos y por que tambien es una muy buena opcion calidad precio ya que nos ofrece una cantidad de almacenamiento de datos de la memoria ram</t>
  </si>
  <si>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</si>
  <si>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N° 1</t>
  </si>
  <si>
    <t>Systore Colombia S.A.S.</t>
  </si>
  <si>
    <t>https://systorecolombia.com/rack/718-servidor-rack-lenovo-thinksystem-sr650-v3-intel-xeon-silver-4514y-32gb-0tb-rack-2u-7d761004la.html?utm_</t>
  </si>
  <si>
    <t>Servidor rack 2U, Intel Xeon Silver, 32GB RAM, 2TB SSD</t>
  </si>
  <si>
    <t>$6435,62 USD</t>
  </si>
  <si>
    <t>Garantía: 3 años on-site (incluye soporte en sitio y cambio de partes defectuosas).</t>
  </si>
  <si>
    <t>Este servidor rack 2U ofrece un equilibrio entre potencia y escalabilidad, equipado con procesador Intel Xeon Silver, 32 GB de RAM y almacenamiento SSD de 2 TB que garantiza rapidez en el acceso a datos. Su diseño modular permite expansión futura, lo que lo convierte en una opción ideal para empresas que requieren alto rendimiento en virtualización, bases de datos y aplicaciones críticas sin comprometer la seguridad ni la estabilidad.</t>
  </si>
  <si>
    <t>N° 2</t>
  </si>
  <si>
    <t>HardServers Ltda.</t>
  </si>
  <si>
    <t>https://www.ebay.com/itm/135357785654?itmmeta=01K48AYZD7R4ZBFNB15DPFKJEA&amp;hash=item1f83f3e636:g:ofAAAOSw7oNnLnQE&amp;itmprp=enc%3AAQAKAAAA4MHg7L1Zz0LA5DYYmRTS30kyKQvo77o0B7H1U9GkhoNRo%2Fynf6gmwMB0MQetYPNluyM20%2FTCiL%2Fo46bEAEDEFoKCQKfeUlFPYm9cmFgyTSqu64NB0%2BRXAUexvUxcSzKaNCity8oYtivfbDFIvAcQhzVFiU5J5IfQmgnVelLbqNju%2FRo%2BCbUqgyZZAYbFU6MNxMt5j%2FudQH5LirbdDq40A7UXd41jbqQAyeAZB8v7ov2zeMycyRZf%2FryfrBmBUGy4by%2FtDTyh7Zgm24wiQaxkPP09e5wttrKMvrSX9d28rinB%7Ctkp%3ABFBM4Pb7iqJm</t>
  </si>
  <si>
    <t>Servidor torre, Intel Xeon Gold, 64GB RAM, 4TB HDD</t>
  </si>
  <si>
    <t>$2675,87 USD</t>
  </si>
  <si>
    <t>Garantía: Soporte técnico 24/7 (el cambio de piezas depende del fabricante).</t>
  </si>
  <si>
    <t>El servidor torre con procesador Intel Xeon Gold, 64 GB de RAM y un disco duro de 4 TB está diseñado para entornos que necesitan alta capacidad de procesamiento y gran almacenamiento en un formato sencillo de mantener. Su estructura en torre facilita la instalación y el acceso a los componentes, siendo una alternativa práctica para pymes o áreas que requieren procesamiento intensivo sin necesidad de infraestructura de racks.</t>
  </si>
  <si>
    <t>N° 3</t>
  </si>
  <si>
    <t>Technology Store</t>
  </si>
  <si>
    <t>https://www.abmx.com/1u-epyc-server</t>
  </si>
  <si>
    <t>Servidor rack 1U, AMD EPYC, 64GB RAM, 2TB NVMe</t>
  </si>
  <si>
    <t>$2124,37 USD</t>
  </si>
  <si>
    <t>Configuración inicial sin costo (no especifica garantía, usualmente 1 a 3 años según el fabricante).</t>
  </si>
  <si>
    <t>Con procesador AMD EPYC, 64 GB de memoria RAM y un veloz almacenamiento NVMe de 2 TB, este servidor rack 1U combina gran capacidad de cómputo en un formato compacto. Es ideal para centros de datos o empresas que buscan eficiencia energética y alto rendimiento en tareas paralelas como virtualización, análisis de datos y aplicaciones de inteligencia artificial, maximizando potencia en un espacio reducido.</t>
  </si>
  <si>
    <t>Justificación:La mejor opcion calidad precio es la numero tres ya que nos da 64 gb de ram y 2 terabyte de almacenamiento de datos en donde esto nos permitetener una muy buena capacidad para alamcenar datos y una buena cantida de ram que nos permite que el dispocitivo no se nos trabe</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</si>
  <si>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</si>
  <si>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</si>
  <si>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</si>
  <si>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</si>
  <si>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</si>
  <si>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</si>
  <si>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</si>
  <si>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</si>
  <si>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https://systorecolombia.com/nvidia/690-tarjeta-de-video-gigabyte-gt-1030-2gb-ddr4-gv-n1030d4-2gl-2gb.html?utm_</t>
  </si>
  <si>
    <t>Tarjeta de video NVIDIA GeForce GT 1030, 2GB GDDR5</t>
  </si>
  <si>
    <t>124.95USD</t>
  </si>
  <si>
    <t xml:space="preserve">        Ideal para uso web y multimedia Garantía local de Gigabyte por 3 años para tarjetas gráficas (local warranty), siempre que no sea serie para minería. Requiere registro del producto y comprobante de compra</t>
  </si>
  <si>
    <t>La tarjeta NVIDIA GeForce GT 1030 de 2 GB GDDR5 es una opción económica y eficiente para equipos que requieren un rendimiento gráfico básico en tareas cotidianas, reproducción multimedia en alta definición y soporte para múltiples pantallas. Su bajo consumo energético la convierte en una alternativa ideal para actualizar computadores de oficina o de uso personal sin necesidad de una fuente de poder robusta ni refrigeración avanzada.</t>
  </si>
  <si>
    <t>https://basevirtual.com.co/product/tarjeta-de-video-radeon-rx-550-4gb-ddr5/?utm_</t>
  </si>
  <si>
    <t xml:space="preserve">Tarjeta de video AMD Radeon RX 550, 4GB GDDR5	</t>
  </si>
  <si>
    <t>163.63USD</t>
  </si>
  <si>
    <t>Buen rendimiento para tareas ligeras y ofimática Garantía estándar de AMD para productos nuevos de escritorio; suele ser 3 años dependiendo del ensamblador/distribuidor. No aplca para daños por uso indebido.</t>
  </si>
  <si>
    <t>La AMD Radeon RX 550 con 4 GB GDDR5 ofrece un mejor rendimiento en comparación con modelos de entrada, siendo adecuada para juegos ligeros, diseño gráfico básico y aceleración de aplicaciones multimedia. Gracias a su mayor capacidad de memoria respecto a otras opciones económicas, proporciona una experiencia más fluida en multitarea gráfica y aplicaciones que demandan un uso intensivo de video.</t>
  </si>
  <si>
    <t>system technology</t>
  </si>
  <si>
    <t>https://tiendamia.com/pe/producto?amz=B06X9PW5DZ&amp;utm</t>
  </si>
  <si>
    <t xml:space="preserve">Tarjeta de video NVIDIA Quadro P400, 2GB GDDR5        </t>
  </si>
  <si>
    <t>202.30USD</t>
  </si>
  <si>
    <t>Optimizada para estabilidad y soporte profesional Garantía limitada de 3 años con PNY / NVIDIA para la línea Quadro. Requiere comprobante y compra con distribuidor autorizado</t>
  </si>
  <si>
    <t>La tarjeta NVIDIA Quadro P400 de 2 GB GDDR5 está diseñada específicamente para entornos profesionales que utilizan software de diseño, modelado 3D o edición asistida por GPU. A diferencia de las gráficas de consumo, ofrece controladores certificados que aseguran estabilidad y compatibilidad con aplicaciones CAD, BIM y de renderizado. Es una opción confiable para estaciones de trabajo compactas que buscan potencia en aplicaciones técnicas sin comprometer espacio ni consumo de energía.</t>
  </si>
  <si>
    <t>justificacion:La mejor opcion es la numero uno ya que es la mejor calidad precio ya que tendrenos una muy buen trajeta grafica con 2 gb de viram y esta pensada para tareas cotidianas</t>
  </si>
  <si>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</si>
  <si>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</si>
  <si>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</si>
  <si>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</si>
  <si>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</si>
  <si>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</si>
  <si>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</si>
  <si>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</si>
  <si>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</si>
  <si>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https://www.mercadolibre.com.co/procesador-gamer-amd-ryzen-7-7700x-100-100000591wof-de-8-nucleos-y-54ghz-de-frecuencia-con-grafica-integrada/p/MCO19711896?pdp_filters=category:MCO1693#searchVariation=MCO19711896&amp;position=1&amp;search_layout=stack&amp;type=product&amp;tracking_id=33d9ed9c-8c31-4747-8d81-cf6cb1856781
</t>
  </si>
  <si>
    <t xml:space="preserve">Procesador gamer AMD Ryzen 7 7700X 100-100000591WOF de 8 núcleos </t>
  </si>
  <si>
    <t>$509,90 USD</t>
  </si>
  <si>
    <t>5.4GHz de frecuencia con gráfica integrada 3 años limitados para CPUs de caja (Processor in a Box – PIB) con empaque sellado. 
AMD
+1</t>
  </si>
  <si>
    <t>El procesador AMD Ryzen 7 7700X en Mercado Libre es una opción práctica para quienes buscan rapidez en la compra y envío confiable en todo el país. Ofrece 8 núcleos y 16 hilos con frecuencia turbo de hasta 5.4 GHz, lo que garantiza un excelente rendimiento en videojuegos exigentes, edición de video y multitarea avanzada. Su compra en esta plataforma facilita opciones de pago a cuotas y cobertura nacional, ideal para usuarios que valoran comodidad y soporte en línea.</t>
  </si>
  <si>
    <t xml:space="preserve"> Equimport1000</t>
  </si>
  <si>
    <t>https://www.equimport1000.com/procesador-gamer-amd-ryzen-7-7700x/p/MCO19711896</t>
  </si>
  <si>
    <t>$563,07 USD</t>
  </si>
  <si>
    <t>Garantía de 3 años por defectos de fábrica (para CPUs retail/en caja). No cubre daños por overclock ilegal, golpes, humedad ni uso indebido.</t>
  </si>
  <si>
    <t>En TigerTech, el Ryzen 7 7700X se ofrece con un precio competitivo y disponibilidad inmediata en Bogotá. Esta tienda especializada en hardware asegura respaldo técnico local y posibilidad de retirar el producto directamente, lo cual es una ventaja frente a esperas de envíos internacionales. Con su arquitectura AM5 y compatibilidad con DDR5, este procesador es perfecto para quienes desean armar un PC de última generación con gran capacidad de respuesta.</t>
  </si>
  <si>
    <t>Speed Logic</t>
  </si>
  <si>
    <t>https://speedlogic.com.co/tienda/procesadores/amd/procesador-amd-ryzen-7-7700x-45gz-8cr-radeon-am5-no-fan/</t>
  </si>
  <si>
    <t>$546,92 USD</t>
  </si>
  <si>
    <t>Garantía 3 años oficial AMD.</t>
  </si>
  <si>
    <t>El AMD Ryzen 7 7700X en Compragamer destaca por la transparencia en la ficha técnica y la posibilidad de comprar en cuotas. Es una tienda reconocida en el sector gamer y entusiasta, lo que da confianza al adquirir procesadores de alto rendimiento. Sus 8 núcleos y 16 hilos lo hacen ideal para cargas intensivas como streaming, modelado 3D y gaming competitivo, siendo una alternativa sólida para quienes buscan una plataforma confiable y actualizada.</t>
  </si>
  <si>
    <t>Justificaion la mejor opcion calidad precio es la primera ya que nos da un ryzen 7 7700x en donde nos da 8 nucleos y 16 hilos y asta una velocidad de 5.4  Ghz perfecto para trabajos de oficina y que nos entrega un muy buen rendimiento</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</si>
  <si>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</si>
  <si>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</si>
  <si>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</si>
  <si>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</si>
  <si>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</si>
  <si>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</si>
  <si>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</si>
  <si>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</si>
  <si>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Logitech</t>
  </si>
  <si>
    <t>https://www.mercadolibre.com.co/teclado-bluetooth-logitech-master-series-mx-keys-mini-qwerty-espanol-color-grafito-con-luz-blanca/p/MCO24526187?product_trigger_id=MCO18931563&amp;pdp_filters=item_id%3AMCO1333831287&amp;applied_product_filters=MCO18931563&amp;quantity=1</t>
  </si>
  <si>
    <t>Logitech Master Series MX Keys Mini QWERTY 
español color grafito con luz blanca</t>
  </si>
  <si>
    <t>116.32USD</t>
  </si>
  <si>
    <t>Garantía 1 año, cubre defectos de fábrica en teclas, batería, retroiluminación y conectividad.</t>
  </si>
  <si>
    <t>MercadoLibre ofrece el Logitech MX Keys Mini nuevo con un año de garantía, teclado compacto en español color grafito, retroiluminado y con conexión Bluetooth para varios dispositivos.</t>
  </si>
  <si>
    <t xml:space="preserve"> Tauret</t>
  </si>
  <si>
    <r>
      <rPr>
        <rFont val="Trebuchet MS"/>
        <color rgb="FF1155CC"/>
        <sz val="10.0"/>
        <u/>
      </rPr>
      <t>https://www.falabella.com.co/falabella-co/product/144132917/Teclado-Inalambrico-Logitech-MX-KEYS-MINI-Gris-Espanol/144132918?utm_source=chatgpt.com</t>
    </r>
    <r>
      <rPr>
        <rFont val="Trebuchet MS"/>
        <color rgb="FF000000"/>
        <sz val="10.0"/>
        <u/>
      </rPr>
      <t xml:space="preserve">
</t>
    </r>
  </si>
  <si>
    <t>Garantía 1 año, aplica para fallas eléctricas o de hardware, excluye golpes o líquidos.</t>
  </si>
  <si>
    <t>Falabella vende el Logitech MX Keys Mini también con un año de garantía, diseño reducido en grafito, retroiluminación blanca ajustable y batería recargable USB-C.</t>
  </si>
  <si>
    <t>Panamericana</t>
  </si>
  <si>
    <t>https://www.panamericana.com.co/teclado-inalambrico-logitech-mx-keys-mini-blanco-629413/p?utm_source=chatgpt.com</t>
  </si>
  <si>
    <t>163.60USD</t>
  </si>
  <si>
    <t>Garantía 1 año, cubre defectos de funcionamiento en batería, Bluetooth y retroiluminación, no cubre desgaste ni daños por mal uso.</t>
  </si>
  <si>
    <t>Panamericana presenta el Logitech MX Keys Mini en español con un año de garantía, inalámbrico, retroiluminado, con soporte multi-dispositivo y tamaño compacto para portabilidad.</t>
  </si>
  <si>
    <t>Justificacion:La mejor opcion calidad precio es la numero dos ya que es te teclado nos da la posibilidad de recargalo en cambio las otras opciones no ,tambien nos entrega un año de grantia y que es perfecto para el trabajo ya que nos permite tener mas atajos que las otras opciones no nos da</t>
  </si>
  <si>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</si>
  <si>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</si>
  <si>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</si>
  <si>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</si>
  <si>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</si>
  <si>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</si>
  <si>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</si>
  <si>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</si>
  <si>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</si>
  <si>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</si>
  <si>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Ubuy</t>
  </si>
  <si>
    <t>https://www.logitech.com/en-eu/shop/p/m100-usb-mouse?utm</t>
  </si>
  <si>
    <t>Mouse M100</t>
  </si>
  <si>
    <t>$16,65 USD</t>
  </si>
  <si>
    <t>Garantía 3 años Logitech, cubre defectos de fábrica y fallas de hardware</t>
  </si>
  <si>
    <t>Ubuy ofrece el Mouse Logitech M100, un mouse alámbrico con conexión USB, diseño ambidiestro y tres botones básicos con rueda de desplazamiento. Es un dispositivo confiable y de fácil instalación, que normalmente cuenta con la garantía limitada de 3 años de Logitech, válida a través del fabricante.</t>
  </si>
  <si>
    <t>Media Markt</t>
  </si>
  <si>
    <t>https://www.octo24.com/en/Logitech-910-005003-Logitech-Mouse::680345.html?utm</t>
  </si>
  <si>
    <t>Logitech Mouse M100</t>
  </si>
  <si>
    <t>$17,58 USD</t>
  </si>
  <si>
    <t>Garantía 3 años Logitech + garantía legal UE, cubre fallas de fabricación, excluye daños por mal uso.</t>
  </si>
  <si>
    <t>Media Markt comercializa el Logitech Mouse M100, también con conexión por cable USB, diseño ambidiestro y ergonómico, ideal para uso diario. Este producto suele incluir la garantía estándar de 3 años de Logitech, además de las garantías que ofrece la propia tienda según la normativa de la Unión Europea.</t>
  </si>
  <si>
    <t xml:space="preserve">Octo 24 </t>
  </si>
  <si>
    <t>https://www.newegg.com/logitech-910-001601-m100-usb-wired/p/N82E16826104365?srsltid=AfmBOoqmnvfDbFteeFNP4TXIQdYF2qc6KiDB1sPEI6eIouMB2FdHqcnj&amp;utm_</t>
  </si>
  <si>
    <t>Logitech M100 Wired Ambidextrous 3-Buttons</t>
  </si>
  <si>
    <t>$15,61 USD</t>
  </si>
  <si>
    <t>Garantía 3 años Logitech, aplica para defectos de funcionamiento, no cubre desgaste o golpes</t>
  </si>
  <si>
    <t>Octo 24 presenta el Logitech M100 Wired Ambidextrous 3-Buttons, con las mismas características: cable USB, tres botones y diseño apto para zurdos y diestros. Al ser un producto oficial de Logitech, dispone igualmente de la garantía limitada de 3 años del fabricante.</t>
  </si>
  <si>
    <t xml:space="preserve">Justificación:La mejor opcion es el tercer mouse ya que es un mause de manera ergonomico que esta pensado para que la muñeca no se canse y tenga una postura correcta y tambien nos brinda una buena cantidad de dpi y una buenta taza de respuesta </t>
  </si>
  <si>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</si>
  <si>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</si>
  <si>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</si>
  <si>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</si>
  <si>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</si>
  <si>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</si>
  <si>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</si>
  <si>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</si>
  <si>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</si>
  <si>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AhorroSoft</t>
  </si>
  <si>
    <t>https://www.keysfan.com/microsoft-office-2021-professional-plus-key-1pcs.html?utm</t>
  </si>
  <si>
    <t>Este producto incluye una licencia de por vida de Office 2021 Pro Plus para 1 PC. La clave se enviará por correo electrónico después de la compra en cuestión de minutos.</t>
  </si>
  <si>
    <t>$168,61 USD</t>
  </si>
  <si>
    <t xml:space="preserve"> Garantía de activación original y de por vida; cubre funcionamiento de la clave y actualizaciones de seguridad.</t>
  </si>
  <si>
    <t>Ahorrosoft ofrece la licencia de Office 2021 Profesional Plus para un solo dispositivo, con activación original y de por vida. Incluye todas las aplicaciones de escritorio como Word, Excel, PowerPoint, Outlook, OneNote, Publisher y Access, funcionando sin necesidad de suscripción y con actualizaciones de seguridad garantizadas, ideal para quienes buscan un paquete completo para Windows 10 u 11.</t>
  </si>
  <si>
    <t>Latin Keys</t>
  </si>
  <si>
    <t>https://latinkeys.com/colombia/producto/office-2021-profesional-plus-bind-1pc/</t>
  </si>
  <si>
    <t>Activación por pago único, sin suscripciones ni renovaciones.
Licencia permanente, reinstalable y transferible de un equipo a otro; vinculada a su cuenta Microsoft (email).</t>
  </si>
  <si>
    <t>$61,97 USD</t>
  </si>
  <si>
    <t>Garantía de activación permanente; cubre vinculación a cuenta Microsoft, reinstalación y actualizaciones mientras dure la licencia.</t>
  </si>
  <si>
    <t>Latin Keys brinda el Office 2021 Profesional Plus en versión vinculada a un único PC, con pago único y uso perpetuo. El paquete incluye las aplicaciones más usadas de Microsoft, entre ellas Word, Excel, PowerPoint y Outlook, además de Publisher y Access, lo que lo convierte en una solución integral para tareas personales, académicas y empresariales en equipos con Windows.</t>
  </si>
  <si>
    <t>Software Colombia</t>
  </si>
  <si>
    <t>https://softwarepin.com/products/microsoft-office-professional-2021-for-windows-lifetime-access?utm</t>
  </si>
  <si>
    <t>Esta licencia incluye todos los productos de Office 2021 Basic, con herramientas como Excel, Word, PowerPoint, Outlook y Access. Se realiza un pago único para una PC.</t>
  </si>
  <si>
    <t>$52,74 USD</t>
  </si>
  <si>
    <t>Garantía de activación vitalicia; cubre correcto funcionamiento de la suite, parches de seguridad y soporte técnico básico.</t>
  </si>
  <si>
    <t>Software Colombia entrega la licencia digital de Office 2021 Profesional Plus para un dispositivo, con acceso inmediato y vitalicio. Al igual que en las otras opciones, se obtiene la suite completa con programas como Word, Excel, PowerPoint, Outlook, Access, Publisher y OneNote, garantizando todas las funciones de escritorio sin límite de tiempo y con parches de seguridad activos.</t>
  </si>
  <si>
    <t>Jusficicación: La mejor opcion es la numero dos ya que nos brinda un mejor respaldo y una buena accesibilidad a todas las herramientas de Office desde cualquier dispositivo vinculado a una cuenta de Microsoft..</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</si>
  <si>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</si>
  <si>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</si>
  <si>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</si>
  <si>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</si>
  <si>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</si>
  <si>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</si>
  <si>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</si>
  <si>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</si>
  <si>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</si>
  <si>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https://lasus.com.co/es/licencia-windows-11-pro-64-bits-en-espanol?utm</t>
  </si>
  <si>
    <t>Licencia Windows 11 Pro</t>
  </si>
  <si>
    <t>$237,69 USD</t>
  </si>
  <si>
    <t>Compra confiable en línea, rápido y con soporte web; ideal si prefieres un proceso digital.</t>
  </si>
  <si>
    <t>Recomendado para usuarios empresariales, profesionales o quienes necesiten funciones extra de Windows 11 como BitLocker, Hyper-V, administración remota, cifrado avanzado. También útil si el hardware cumple los requisitos de Windows 11.</t>
  </si>
  <si>
    <t xml:space="preserve"> Colombia pc</t>
  </si>
  <si>
    <t>(305) 3676372</t>
  </si>
  <si>
    <t>Licencia Windows 10 Home</t>
  </si>
  <si>
    <t>$165,41 USD</t>
  </si>
  <si>
    <t>Atención vía teléfono; útil si quieres asesoría directa antes de comprar</t>
  </si>
  <si>
    <t>Adecuado para quienes ya tienen hardware que funciona bien con Windows 10, quieren compatibilidad más amplia (por si algún programa no soporta aún Windows 11), empresas que usan funciones Pro, acceso remoto, integración en redes, etc.</t>
  </si>
  <si>
    <t>TuLicencia</t>
  </si>
  <si>
    <t>Cra 10 # 17-55 Torre central local 115
311 684 4142
305 763 6779</t>
  </si>
  <si>
    <t>Licencia Windows 10 Pro</t>
  </si>
  <si>
    <t>$199 USD</t>
  </si>
  <si>
    <t>Compra presencial con contacto directo; recomendable si deseas evitar problemas con licencias digitales y prefieres soporte en persona.</t>
  </si>
  <si>
    <t>Ideal para usuarios domésticos que solo necesitan lo básico: navegación, programas comunes, juegos, multimedia. No necesitan funciones Pro como cifrado avanzado, administración de grupo/domino, Hyper-V, etc.</t>
  </si>
  <si>
    <t>Justificacion:La mejor opcion es la primera ya que esta nos da acceso a todos los progamas del windows tambien ya que esta pensado para usuarios empresariales</t>
  </si>
  <si>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</si>
  <si>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</si>
  <si>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</si>
  <si>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</si>
  <si>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</si>
  <si>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</si>
  <si>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</si>
  <si>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</si>
  <si>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</si>
  <si>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AVG Internet Security</t>
  </si>
  <si>
    <r>
      <rPr>
        <rFont val="Roboto"/>
        <color rgb="FF1155CC"/>
        <sz val="11.0"/>
        <u/>
      </rPr>
      <t>https://www.avg.com/es-co/store?utm</t>
    </r>
    <r>
      <rPr>
        <rFont val="Roboto"/>
        <color rgb="FF000000"/>
        <sz val="11.0"/>
      </rPr>
      <t xml:space="preserve"> </t>
    </r>
  </si>
  <si>
    <t>Antivirus con un pago anual que le proporciona seguridad a un usuario.</t>
  </si>
  <si>
    <t>4000COP/USD</t>
  </si>
  <si>
    <t>Proveedor colombiano con atención telefónica local; ideal para quienes prefieren soporte en español y en su zona horaria.</t>
  </si>
  <si>
    <t>Buena opción si solo necesitas proteger un dispositivo. AVG tiene reputación decente, bajo costo y suficiente para uso personal o pequeña empresa de 1 equipo. Servicio local facilita soporte y pagos.</t>
  </si>
  <si>
    <t>Kaspersky Plus</t>
  </si>
  <si>
    <r>
      <rPr>
        <rFont val="Trebuchet MS"/>
        <color rgb="FF1155CC"/>
        <sz val="10.0"/>
        <u/>
      </rPr>
      <t>https://www.kalley.com.co/pin-antivirus-kaspersky-plus-1-dispositivo-1-ano/p/7703344110154?msclkid=19e6a7205db915b8b6dccff1293d648c&amp;utm_source=bing&amp;utm_medium=cpc&amp;utm_campaign=KALLEY_COL_PEF_CPC__PERFORMANCE-MAX&amp;utm_term=2325260934815190&amp;utm_content=KALLEY_COL_PEF_CPC_PMAX_GENERAL_EVENTOS</t>
    </r>
    <r>
      <rPr>
        <rFont val="Trebuchet MS"/>
        <color rgb="FF000000"/>
        <sz val="10.0"/>
        <u/>
      </rPr>
      <t xml:space="preserve"> </t>
    </r>
  </si>
  <si>
    <t>Antivirus con un pago anual que le proporciona seguridad a un dispositivo.</t>
  </si>
  <si>
    <t>Ofrece atención personalizada en Colombia; útil si buscas asesoría directa antes de la compra.</t>
  </si>
  <si>
    <t>Kaspersky es líder en detección y prevención de amenazas más avanzadas (ransomware, phishing). Perfecto si el cliente quiere mayor protección. Esta licencia está en un rango intermedio-alto en funcionalidad.</t>
  </si>
  <si>
    <t>Wiresoft</t>
  </si>
  <si>
    <r>
      <rPr>
        <rFont val="Trebuchet MS"/>
        <color rgb="FF1155CC"/>
        <sz val="10.0"/>
        <u/>
      </rPr>
      <t>https://www.wiresoft.us/</t>
    </r>
    <r>
      <rPr>
        <rFont val="Trebuchet MS"/>
        <color theme="1"/>
        <sz val="10.0"/>
      </rPr>
      <t xml:space="preserve"> </t>
    </r>
  </si>
  <si>
    <t>Antivirus con un pago anual que le proporciona seguridad a 10 dispositivos y un usuario.</t>
  </si>
  <si>
    <t>Vende licencias de segunda mano verificadas; permite comprar solo lo que necesitas, con precios competitivos.</t>
  </si>
  <si>
    <t>Si el cliente tiene varios dispositivos, esta licencia ofrece protección para varios equipos al mismo precio más alto que los de un solo dispositivo. Ideal para familias o pequeñas oficinas. Avast incluye además funciones extra como VPN, incluso limpieza de software malicioso.</t>
  </si>
  <si>
    <t>Justificaión:La mejor opcion es la primera opcion ya que es la mejor calidad precio ya que nos ofrece una buena calidad de antivirus y no da la opcion de una mini empresa de un equipo de trabajo</t>
  </si>
  <si>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</si>
  <si>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</si>
  <si>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</si>
  <si>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</si>
  <si>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</si>
  <si>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 xml:space="preserve">Importe Total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</si>
  <si>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</si>
  <si>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</si>
  <si>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</si>
  <si>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</si>
  <si>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Licencia de dispositivo SQL Server 2022 - 1 CAL</t>
  </si>
  <si>
    <t>$81,84 USD</t>
  </si>
  <si>
    <t>Comprar la licencia en Lasus es ideal si prefieres un proveedor colombiano con atención local y soporte en español. La Licencia de dispositivo SQL Server 2022 - 1 CAL permite que un dispositivo acceda a SQL Server 2022, ofreciendo funciones de análisis, informes y seguridad de datos, con integración en la nube y compatibilidad con la edición Standard.</t>
  </si>
  <si>
    <t xml:space="preserve"> Garcia comunicaciones </t>
  </si>
  <si>
    <t>$399,32 USD</t>
  </si>
  <si>
    <t>Garcia Comunicaciones ofrece atención personalizada para la adquisición de la Licencia de dispositivo SQL Server 2022 - 1 CAL, ideal si deseas asesoría directa antes de la compra. La licencia permite controlar el acceso de un dispositivo a SQL Server 2022, con funcionalidades de análisis, informes y protección de datos. Comprar aquí asegura un soporte cercano y ayuda a entender el licenciamiento de Microsoft, facilitando la implementación segura y escalable en tu empresa.</t>
  </si>
  <si>
    <t>34 91 0601749</t>
  </si>
  <si>
    <t>$180,27 USD</t>
  </si>
  <si>
    <t>Wiresoft se destaca por vender licencias de segunda mano verificadas, como la Licencia de dispositivo SQL Server 2022 - 1 CAL, permitiendo adquirir solo lo necesario a un precio competitivo. La licencia ofrece acceso a SQL Server 2022, con análisis, informes y seguridad de datos, compatible con la edición Standard y aplicaciones en la nube. Comprar en Wiresoft es una opción económica y flexible, ideal para empresas que buscan maximizar recursos sin comprometer la legalidad del software.</t>
  </si>
  <si>
    <t>Justificacion:La mejor opcion es Lasus por su bajo costo y soporte local, García Comunicaciones es la opción premium para quienes priorizan asesoría personalizada, y Wiresoft representa el equilibrio entre ahorro y flexibilidad, siendo una alternativa muy práctica para empresar pequeñas</t>
  </si>
  <si>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</si>
  <si>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</si>
  <si>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</si>
  <si>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</si>
  <si>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</si>
  <si>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</si>
  <si>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</si>
  <si>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</si>
  <si>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</si>
  <si>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Claro Cloud / Microsoft Azure</t>
  </si>
  <si>
    <t>https://www.clarocloud.com.co/infraestructura/microsoft-azure/?utm_source</t>
  </si>
  <si>
    <t>Azure infraestructura básica contratada con Claro (por ejemplo servidor virtual simple + almacenamiento + soporte) / mes</t>
  </si>
  <si>
    <t>$7,41 USD</t>
  </si>
  <si>
    <t>...</t>
  </si>
  <si>
    <t>Facturación en pesos colombianos, soporte local, atención 24/7, latencia menor si conectas con centros de datos locales. Ideal si no quieres lidiar con dólares ni con conversiones, y quieres respaldo local.</t>
  </si>
  <si>
    <t>Conexcol Cloud</t>
  </si>
  <si>
    <r>
      <rPr>
        <rFont val="Trebuchet MS"/>
        <color rgb="FF1155CC"/>
        <sz val="10.0"/>
        <u/>
      </rPr>
      <t>https://conexcol.net.co/cloud/?utm_source</t>
    </r>
    <r>
      <rPr>
        <rFont val="Trebuchet MS"/>
        <color rgb="FF000000"/>
        <sz val="10.0"/>
        <u/>
      </rPr>
      <t xml:space="preserve"> </t>
    </r>
  </si>
  <si>
    <t>Servidores Cloud internos (IaaS) con datacenter en Colombia, varios tamaños de VM con SSD, backup y tráfico ilimitado. / mes</t>
  </si>
  <si>
    <t>$18,86 USD</t>
  </si>
  <si>
    <t>Ventajas de estar en Colombia (baja latencia, regulaciones, soporte local), flexibilidad para escalar o cambiar plan, backup incluido, tráfico ilimitado — buen balance entre precio y prestaciones para pymes.</t>
  </si>
  <si>
    <t>Oracle Cloud</t>
  </si>
  <si>
    <r>
      <rPr>
        <rFont val="Trebuchet MS"/>
        <color rgb="FF1155CC"/>
        <sz val="10.0"/>
        <u/>
      </rPr>
      <t>https://www.oracle.com/latam/cloud/price-list/?utm_source</t>
    </r>
    <r>
      <rPr>
        <rFont val="Trebuchet MS"/>
        <color theme="1"/>
        <sz val="10.0"/>
      </rPr>
      <t xml:space="preserve"> </t>
    </r>
  </si>
  <si>
    <t>Infraestructura nube (servicios de cómputo, almacenamiento, red) bajo el programa de créditos o modalidad “Universal Credits”</t>
  </si>
  <si>
    <t>$12,32 USD</t>
  </si>
  <si>
    <t>Oracle tiene la región local, lo que ayuda con la latencia. También suele tener oferta de “créditos universales” que permiten mayor flexibilidad, y tarifas de salida de datos más bajas/costos de red competitivos. Buen candidato si necesitas capacidades mayores o servicios especializados (bases de datos, cargas grandes, redundancia, etc.).</t>
  </si>
  <si>
    <t xml:space="preserve">Justificacion: La mejor opcion calidad precio  es la numero uno ya que esta nos brinda un respaldo local y es muy buena para almacenar datos </t>
  </si>
  <si>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</si>
  <si>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Recursos Humanos</t>
  </si>
  <si>
    <t>Rol</t>
  </si>
  <si>
    <t>Valor Hora (sin prestaciones)</t>
  </si>
  <si>
    <t>Valor Hora (con prestaciones)</t>
  </si>
  <si>
    <t>Técnico</t>
  </si>
  <si>
    <t>Instalación y soporte</t>
  </si>
  <si>
    <t>Tecnólogo</t>
  </si>
  <si>
    <t>Configuración avanzada</t>
  </si>
  <si>
    <t>Ingeniero</t>
  </si>
  <si>
    <t>Desarrollo y diseño de sistema</t>
  </si>
  <si>
    <t>Aprendiz (lectiva)</t>
  </si>
  <si>
    <t>Sin costo, apoyo formativo</t>
  </si>
  <si>
    <t>Alquileres</t>
  </si>
  <si>
    <t>Concepto</t>
  </si>
  <si>
    <t>Proveedor</t>
  </si>
  <si>
    <t>Costo Mensual</t>
  </si>
  <si>
    <t>Costo Anual</t>
  </si>
  <si>
    <t>Internet 300MB</t>
  </si>
  <si>
    <t>Claro</t>
  </si>
  <si>
    <t>1.440.000</t>
  </si>
  <si>
    <t>Incluye router</t>
  </si>
  <si>
    <t>Alquiler de impresora multifuncional</t>
  </si>
  <si>
    <t>HP Renting</t>
  </si>
  <si>
    <t>1.200.000</t>
  </si>
  <si>
    <t>Incluye tóner</t>
  </si>
  <si>
    <t>Mantenimientos de equipos</t>
  </si>
  <si>
    <t>Torus Systems</t>
  </si>
  <si>
    <t>Incluye mantenimiento completo</t>
  </si>
  <si>
    <t>Servicios</t>
  </si>
  <si>
    <t>Incluye Servicios da Agua, Luz y Gas Natural</t>
  </si>
  <si>
    <t>Impuestos</t>
  </si>
  <si>
    <t>Alquiler del local</t>
  </si>
  <si>
    <t>Francisco Nossa</t>
  </si>
  <si>
    <t>Alojamiento para inventario</t>
  </si>
  <si>
    <t>Impuesto Sobre la Renta (ISR)</t>
  </si>
  <si>
    <t>DIAN</t>
  </si>
  <si>
    <t>Ganancias mensuales x 0.35%</t>
  </si>
  <si>
    <t>Ganancias anuales x 0.35%</t>
  </si>
  <si>
    <t>Impuestos de empresa</t>
  </si>
  <si>
    <t>-</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</si>
</sst>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quot;$&quot;#,##0.00"/>
    <numFmt numFmtId="165" formatCode="&quot;$&quot;#,##0"/>
    <numFmt numFmtId="166" formatCode="#,##0.00\ [$€-1];[Red]\-#,##0.00\ [$€-1]"/>
    <numFmt numFmtId="167" formatCode="#,##0\ [$€-1];[Red]\-#,##0\ [$€-1]"/>
  </numFmts>
  <fonts count="63">
    <font>
      <sz val="10.0"/>
      <color rgb="FF000000"/>
      <name val="Arial"/>
      <scheme val="minor"/>
    </font>
    <font>
      <sz val="13.0"/>
      <color theme="1"/>
      <name val="Arial"/>
    </font>
    <font>
      <sz val="11.0"/>
      <color theme="1"/>
      <name val="Arial"/>
    </font>
    <font>
      <color theme="1"/>
      <name val="Arial"/>
    </font>
    <font>
      <b/>
      <sz val="11.0"/>
      <color theme="1"/>
      <name val="Arial"/>
    </font>
    <font>
      <b/>
      <sz val="12.0"/>
      <color theme="1"/>
      <name val="Arial"/>
    </font>
    <font/>
    <font>
      <b/>
      <sz val="10.0"/>
      <color theme="1"/>
      <name val="Arial"/>
    </font>
    <font>
      <b/>
      <sz val="10.0"/>
      <color theme="1"/>
      <name val="Trebuchet MS"/>
    </font>
    <font>
      <b/>
      <u/>
      <sz val="10.0"/>
      <color theme="1"/>
      <name val="Trebuchet MS"/>
    </font>
    <font>
      <i/>
      <sz val="10.0"/>
      <color theme="1"/>
      <name val="Arial"/>
    </font>
    <font>
      <sz val="10.0"/>
      <color theme="1"/>
      <name val="Trebuchet MS"/>
    </font>
    <font>
      <u/>
      <sz val="10.0"/>
      <color rgb="FF0000FF"/>
      <name val="Trebuchet MS"/>
    </font>
    <font>
      <u/>
      <sz val="10.0"/>
      <color rgb="FF0000FF"/>
      <name val="Trebuchet MS"/>
    </font>
    <font>
      <sz val="12.0"/>
      <color theme="1"/>
      <name val="Trebuchet MS"/>
    </font>
    <font>
      <u/>
      <sz val="10.0"/>
      <color theme="1"/>
      <name val="Trebuchet MS"/>
    </font>
    <font>
      <sz val="10.0"/>
      <color theme="1"/>
      <name val="Arial"/>
    </font>
    <font>
      <sz val="10.0"/>
      <color theme="1"/>
      <name val="Arial Narrow"/>
    </font>
    <font>
      <u/>
      <sz val="10.0"/>
      <color rgb="FF0000FF"/>
      <name val="Trebuchet MS"/>
    </font>
    <font>
      <sz val="10.0"/>
      <color rgb="FF303840"/>
      <name val="Trebuchet MS"/>
    </font>
    <font>
      <sz val="10.0"/>
      <color rgb="FF000000"/>
      <name val="Trebuchet MS"/>
    </font>
    <font>
      <u/>
      <sz val="10.0"/>
      <color theme="1"/>
      <name val="Trebuchet MS"/>
    </font>
    <font>
      <sz val="10.0"/>
      <color rgb="FF000000"/>
      <name val="Arial"/>
    </font>
    <font>
      <sz val="10.0"/>
      <color rgb="FF231F20"/>
      <name val="Trebuchet MS"/>
    </font>
    <font>
      <u/>
      <sz val="10.0"/>
      <color rgb="FF0000FF"/>
      <name val="Arial"/>
    </font>
    <font>
      <u/>
      <sz val="10.0"/>
      <color rgb="FF0000FF"/>
      <name val="Arial"/>
    </font>
    <font>
      <b/>
      <u/>
      <sz val="10.0"/>
      <color theme="1"/>
      <name val="Trebuchet MS"/>
    </font>
    <font>
      <u/>
      <sz val="10.0"/>
      <color rgb="FF0000FF"/>
      <name val="Trebuchet MS"/>
    </font>
    <font>
      <u/>
      <sz val="10.0"/>
      <color rgb="FF0000FF"/>
      <name val="Trebuchet MS"/>
    </font>
    <font>
      <u/>
      <sz val="10.0"/>
      <color rgb="FF0000FF"/>
      <name val="Trebuchet MS"/>
    </font>
    <font>
      <u/>
      <sz val="10.0"/>
      <color rgb="FF0000FF"/>
      <name val="Trebuchet MS"/>
    </font>
    <font>
      <u/>
      <sz val="10.0"/>
      <color rgb="FF0000FF"/>
      <name val="Trebuchet MS"/>
    </font>
    <font>
      <u/>
      <sz val="10.0"/>
      <color rgb="FF0000FF"/>
      <name val="Trebuchet MS"/>
    </font>
    <font>
      <u/>
      <sz val="10.0"/>
      <color rgb="FF0000FF"/>
      <name val="Trebuchet MS"/>
    </font>
    <font>
      <color theme="1"/>
      <name val="Arial"/>
      <scheme val="minor"/>
    </font>
    <font>
      <u/>
      <sz val="10.0"/>
      <color rgb="FF0000FF"/>
      <name val="Arial"/>
    </font>
    <font>
      <u/>
      <sz val="10.0"/>
      <color rgb="FF0000FF"/>
      <name val="Trebuchet MS"/>
    </font>
    <font>
      <u/>
      <sz val="10.0"/>
      <color rgb="FF000000"/>
      <name val="Trebuchet MS"/>
    </font>
    <font>
      <b/>
      <u/>
      <sz val="10.0"/>
      <color theme="1"/>
      <name val="Trebuchet MS"/>
    </font>
    <font>
      <sz val="10.0"/>
      <color rgb="FF0000FF"/>
      <name val="Arial"/>
    </font>
    <font>
      <u/>
      <sz val="10.0"/>
      <color rgb="FF000000"/>
      <name val="Trebuchet MS"/>
    </font>
    <font>
      <u/>
      <sz val="10.0"/>
      <color rgb="FF000000"/>
      <name val="Arial"/>
    </font>
    <font>
      <u/>
      <sz val="10.0"/>
      <color rgb="FF0000FF"/>
      <name val="Arial"/>
    </font>
    <font>
      <u/>
      <sz val="10.0"/>
      <color rgb="FF0000FF"/>
      <name val="Trebuchet MS"/>
    </font>
    <font>
      <u/>
      <sz val="10.0"/>
      <color rgb="FF0000FF"/>
      <name val="Trebuchet MS"/>
    </font>
    <font>
      <u/>
      <sz val="10.0"/>
      <color rgb="FF0000FF"/>
      <name val="Arial"/>
    </font>
    <font>
      <u/>
      <sz val="10.0"/>
      <color rgb="FF0000FF"/>
      <name val="Trebuchet MS"/>
    </font>
    <font>
      <sz val="11.0"/>
      <color rgb="FF000000"/>
      <name val="Arial"/>
    </font>
    <font>
      <u/>
      <sz val="10.0"/>
      <color rgb="FF000000"/>
      <name val="Trebuchet MS"/>
    </font>
    <font>
      <u/>
      <sz val="10.0"/>
      <color rgb="FF0000FF"/>
      <name val="Arial"/>
    </font>
    <font>
      <u/>
      <sz val="10.0"/>
      <color rgb="FF000000"/>
      <name val="Trebuchet MS"/>
    </font>
    <font>
      <b/>
      <u/>
      <sz val="10.0"/>
      <color theme="1"/>
      <name val="Trebuchet MS"/>
    </font>
    <font>
      <b/>
      <u/>
      <sz val="10.0"/>
      <color theme="1"/>
      <name val="Trebuchet MS"/>
    </font>
    <font>
      <b/>
      <u/>
      <sz val="11.0"/>
      <color rgb="FF0000FF"/>
    </font>
    <font>
      <sz val="10.0"/>
      <color rgb="FF0000FF"/>
      <name val="Trebuchet MS"/>
    </font>
    <font>
      <b/>
      <u/>
      <sz val="10.0"/>
      <color theme="1"/>
      <name val="Trebuchet MS"/>
    </font>
    <font>
      <u/>
      <sz val="11.0"/>
      <color rgb="FF000000"/>
      <name val="Roboto"/>
    </font>
    <font>
      <u/>
      <sz val="10.0"/>
      <color rgb="FF000000"/>
      <name val="Trebuchet MS"/>
    </font>
    <font>
      <sz val="11.0"/>
      <color rgb="FF0000FF"/>
      <name val="Roboto"/>
    </font>
    <font>
      <u/>
      <sz val="11.0"/>
      <color rgb="FF0000FF"/>
      <name val="Roboto"/>
    </font>
    <font>
      <u/>
      <sz val="10.0"/>
      <color rgb="FF000000"/>
      <name val="Trebuchet MS"/>
    </font>
    <font>
      <u/>
      <sz val="10.0"/>
      <color theme="1"/>
      <name val="Trebuchet MS"/>
    </font>
    <font>
      <b/>
      <color theme="1"/>
      <name val="Arial"/>
    </font>
  </fonts>
  <fills count="20">
    <fill>
      <patternFill patternType="none"/>
    </fill>
    <fill>
      <patternFill patternType="lightGray"/>
    </fill>
    <fill>
      <patternFill patternType="solid">
        <fgColor rgb="FFD9EAD3"/>
        <bgColor rgb="FFD9EAD3"/>
      </patternFill>
    </fill>
    <fill>
      <patternFill patternType="solid">
        <fgColor rgb="FFEAD1DC"/>
        <bgColor rgb="FFEAD1DC"/>
      </patternFill>
    </fill>
    <fill>
      <patternFill patternType="solid">
        <fgColor rgb="FFCFE2F3"/>
        <bgColor rgb="FFCFE2F3"/>
      </patternFill>
    </fill>
    <fill>
      <patternFill patternType="solid">
        <fgColor rgb="FF93C47D"/>
        <bgColor rgb="FF93C47D"/>
      </patternFill>
    </fill>
    <fill>
      <patternFill patternType="solid">
        <fgColor rgb="FFFFFFFF"/>
        <bgColor rgb="FFFFFFFF"/>
      </patternFill>
    </fill>
    <fill>
      <patternFill patternType="solid">
        <fgColor rgb="FFFFF2CC"/>
        <bgColor rgb="FFFFF2CC"/>
      </patternFill>
    </fill>
    <fill>
      <patternFill patternType="solid">
        <fgColor rgb="FFF4CCCC"/>
        <bgColor rgb="FFF4CCCC"/>
      </patternFill>
    </fill>
    <fill>
      <patternFill patternType="solid">
        <fgColor theme="0"/>
        <bgColor theme="0"/>
      </patternFill>
    </fill>
    <fill>
      <patternFill patternType="solid">
        <fgColor rgb="FFC0C0C0"/>
        <bgColor rgb="FFC0C0C0"/>
      </patternFill>
    </fill>
    <fill>
      <patternFill patternType="solid">
        <fgColor rgb="FFDD7E6B"/>
        <bgColor rgb="FFDD7E6B"/>
      </patternFill>
    </fill>
    <fill>
      <patternFill patternType="solid">
        <fgColor rgb="FFC9DAF8"/>
        <bgColor rgb="FFC9DAF8"/>
      </patternFill>
    </fill>
    <fill>
      <patternFill patternType="solid">
        <fgColor rgb="FFFFFF99"/>
        <bgColor rgb="FFFFFF99"/>
      </patternFill>
    </fill>
    <fill>
      <patternFill patternType="solid">
        <fgColor rgb="FFE6B8AF"/>
        <bgColor rgb="FFE6B8AF"/>
      </patternFill>
    </fill>
    <fill>
      <patternFill patternType="solid">
        <fgColor rgb="FFF9CB9C"/>
        <bgColor rgb="FFF9CB9C"/>
      </patternFill>
    </fill>
    <fill>
      <patternFill patternType="solid">
        <fgColor rgb="FFB6D7A8"/>
        <bgColor rgb="FFB6D7A8"/>
      </patternFill>
    </fill>
    <fill>
      <patternFill patternType="solid">
        <fgColor rgb="FFA4C2F4"/>
        <bgColor rgb="FFA4C2F4"/>
      </patternFill>
    </fill>
    <fill>
      <patternFill patternType="solid">
        <fgColor rgb="FFF8F8F8"/>
        <bgColor rgb="FFF8F8F8"/>
      </patternFill>
    </fill>
    <fill>
      <patternFill patternType="solid">
        <fgColor rgb="FFB4A7D6"/>
        <bgColor rgb="FFB4A7D6"/>
      </patternFill>
    </fill>
  </fills>
  <borders count="10">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right/>
      <top/>
      <bottom/>
    </border>
    <border>
      <left style="thin">
        <color rgb="FF000000"/>
      </left>
      <top style="thin">
        <color rgb="FF000000"/>
      </top>
    </border>
    <border>
      <top style="thin">
        <color rgb="FF000000"/>
      </top>
    </border>
    <border>
      <right style="thin">
        <color rgb="FF000000"/>
      </right>
      <top style="thin">
        <color rgb="FF000000"/>
      </top>
    </border>
  </borders>
  <cellStyleXfs count="1">
    <xf borderId="0" fillId="0" fontId="0" numFmtId="0" applyAlignment="1" applyFont="1"/>
  </cellStyleXfs>
  <cellXfs count="226">
    <xf borderId="0" fillId="0" fontId="0" numFmtId="0" xfId="0" applyAlignment="1" applyFont="1">
      <alignment readingOrder="0" shrinkToFit="0" vertical="bottom" wrapText="0"/>
    </xf>
    <xf borderId="0" fillId="0" fontId="1" numFmtId="0" xfId="0" applyFont="1"/>
    <xf borderId="0" fillId="2" fontId="1" numFmtId="0" xfId="0" applyFill="1" applyFont="1"/>
    <xf borderId="0" fillId="3" fontId="1" numFmtId="0" xfId="0" applyFill="1" applyFont="1"/>
    <xf borderId="0" fillId="4" fontId="2" numFmtId="0" xfId="0" applyAlignment="1" applyFill="1" applyFont="1">
      <alignment vertical="top"/>
    </xf>
    <xf borderId="0" fillId="4" fontId="2" numFmtId="0" xfId="0" applyFont="1"/>
    <xf borderId="0" fillId="0" fontId="2" numFmtId="0" xfId="0" applyFont="1"/>
    <xf borderId="0" fillId="5" fontId="2" numFmtId="0" xfId="0" applyFill="1" applyFont="1"/>
    <xf borderId="0" fillId="5" fontId="1" numFmtId="0" xfId="0" applyFont="1"/>
    <xf borderId="0" fillId="5" fontId="3" numFmtId="0" xfId="0" applyFont="1"/>
    <xf borderId="0" fillId="6" fontId="2" numFmtId="0" xfId="0" applyFill="1" applyFont="1"/>
    <xf borderId="0" fillId="6" fontId="1" numFmtId="0" xfId="0" applyFont="1"/>
    <xf borderId="0" fillId="6" fontId="3" numFmtId="0" xfId="0" applyFont="1"/>
    <xf borderId="0" fillId="4" fontId="4" numFmtId="0" xfId="0" applyFont="1"/>
    <xf borderId="0" fillId="4" fontId="4" numFmtId="0" xfId="0" applyAlignment="1" applyFont="1">
      <alignment shrinkToFit="0" wrapText="0"/>
    </xf>
    <xf borderId="0" fillId="7" fontId="1" numFmtId="0" xfId="0" applyFill="1" applyFont="1"/>
    <xf borderId="0" fillId="8" fontId="2" numFmtId="0" xfId="0" applyFill="1" applyFont="1"/>
    <xf borderId="0" fillId="9" fontId="2" numFmtId="0" xfId="0" applyFill="1" applyFont="1"/>
    <xf borderId="0" fillId="8" fontId="4" numFmtId="0" xfId="0" applyFont="1"/>
    <xf borderId="0" fillId="0" fontId="5" numFmtId="0" xfId="0" applyAlignment="1" applyFont="1">
      <alignment horizontal="center" vertical="center"/>
    </xf>
    <xf borderId="1" fillId="10" fontId="5" numFmtId="0" xfId="0" applyAlignment="1" applyBorder="1" applyFill="1" applyFont="1">
      <alignment horizontal="center" shrinkToFit="0" vertical="center" wrapText="1"/>
    </xf>
    <xf borderId="2" fillId="0" fontId="6" numFmtId="0" xfId="0" applyBorder="1" applyFont="1"/>
    <xf borderId="3" fillId="0" fontId="6" numFmtId="0" xfId="0" applyBorder="1" applyFont="1"/>
    <xf borderId="4" fillId="11" fontId="7" numFmtId="0" xfId="0" applyAlignment="1" applyBorder="1" applyFill="1" applyFont="1">
      <alignment horizontal="center" shrinkToFit="0" vertical="center" wrapText="1"/>
    </xf>
    <xf borderId="4" fillId="11" fontId="8" numFmtId="0" xfId="0" applyAlignment="1" applyBorder="1" applyFont="1">
      <alignment horizontal="center" shrinkToFit="0" vertical="center" wrapText="1"/>
    </xf>
    <xf borderId="4" fillId="11" fontId="9" numFmtId="0" xfId="0" applyAlignment="1" applyBorder="1" applyFont="1">
      <alignment horizontal="center" shrinkToFit="0" vertical="center" wrapText="1"/>
    </xf>
    <xf borderId="5" fillId="11" fontId="7" numFmtId="0" xfId="0" applyAlignment="1" applyBorder="1" applyFont="1">
      <alignment horizontal="center" shrinkToFit="0" vertical="center" wrapText="1"/>
    </xf>
    <xf borderId="4" fillId="11" fontId="10" numFmtId="0" xfId="0" applyAlignment="1" applyBorder="1" applyFont="1">
      <alignment horizontal="center" shrinkToFit="0" vertical="center" wrapText="1"/>
    </xf>
    <xf borderId="0" fillId="0" fontId="10" numFmtId="0" xfId="0" applyAlignment="1" applyFont="1">
      <alignment horizontal="center" vertical="center"/>
    </xf>
    <xf borderId="4" fillId="12" fontId="7" numFmtId="0" xfId="0" applyAlignment="1" applyBorder="1" applyFill="1" applyFont="1">
      <alignment horizontal="center" shrinkToFit="0" vertical="center" wrapText="1"/>
    </xf>
    <xf borderId="4" fillId="12" fontId="11" numFmtId="0" xfId="0" applyAlignment="1" applyBorder="1" applyFont="1">
      <alignment horizontal="center" shrinkToFit="0" vertical="center" wrapText="1"/>
    </xf>
    <xf borderId="4" fillId="12" fontId="12" numFmtId="0" xfId="0" applyAlignment="1" applyBorder="1" applyFont="1">
      <alignment horizontal="center" shrinkToFit="0" vertical="center" wrapText="1"/>
    </xf>
    <xf borderId="4" fillId="12" fontId="11" numFmtId="164" xfId="0" applyAlignment="1" applyBorder="1" applyFont="1" applyNumberFormat="1">
      <alignment horizontal="center" shrinkToFit="0" vertical="center" wrapText="1"/>
    </xf>
    <xf borderId="4" fillId="12" fontId="11" numFmtId="3" xfId="0" applyAlignment="1" applyBorder="1" applyFont="1" applyNumberFormat="1">
      <alignment horizontal="center" shrinkToFit="0" vertical="center" wrapText="1"/>
    </xf>
    <xf borderId="4" fillId="12" fontId="11" numFmtId="2" xfId="0" applyAlignment="1" applyBorder="1" applyFont="1" applyNumberFormat="1">
      <alignment horizontal="center" shrinkToFit="0" vertical="center" wrapText="1"/>
    </xf>
    <xf borderId="4" fillId="12" fontId="11" numFmtId="0" xfId="0" applyAlignment="1" applyBorder="1" applyFont="1">
      <alignment horizontal="center" readingOrder="0" shrinkToFit="0" vertical="center" wrapText="1"/>
    </xf>
    <xf borderId="4" fillId="12" fontId="3" numFmtId="0" xfId="0" applyAlignment="1" applyBorder="1" applyFont="1">
      <alignment horizontal="center" shrinkToFit="0" vertical="center" wrapText="1"/>
    </xf>
    <xf borderId="4" fillId="12" fontId="3" numFmtId="0" xfId="0" applyAlignment="1" applyBorder="1" applyFont="1">
      <alignment shrinkToFit="0" vertical="center" wrapText="1"/>
    </xf>
    <xf borderId="4" fillId="6" fontId="7" numFmtId="0" xfId="0" applyAlignment="1" applyBorder="1" applyFont="1">
      <alignment horizontal="center" shrinkToFit="0" vertical="center" wrapText="1"/>
    </xf>
    <xf borderId="4" fillId="6" fontId="11" numFmtId="0" xfId="0" applyAlignment="1" applyBorder="1" applyFont="1">
      <alignment horizontal="center" shrinkToFit="0" vertical="center" wrapText="1"/>
    </xf>
    <xf borderId="6" fillId="6" fontId="13" numFmtId="0" xfId="0" applyAlignment="1" applyBorder="1" applyFont="1">
      <alignment shrinkToFit="0" vertical="center" wrapText="1"/>
    </xf>
    <xf borderId="4" fillId="6" fontId="11" numFmtId="0" xfId="0" applyAlignment="1" applyBorder="1" applyFont="1">
      <alignment horizontal="left" shrinkToFit="0" vertical="center" wrapText="1"/>
    </xf>
    <xf borderId="4" fillId="6" fontId="11" numFmtId="165" xfId="0" applyAlignment="1" applyBorder="1" applyFont="1" applyNumberFormat="1">
      <alignment horizontal="center" shrinkToFit="0" vertical="center" wrapText="1"/>
    </xf>
    <xf borderId="4" fillId="6" fontId="11" numFmtId="3" xfId="0" applyAlignment="1" applyBorder="1" applyFont="1" applyNumberFormat="1">
      <alignment horizontal="center" shrinkToFit="0" vertical="center" wrapText="1"/>
    </xf>
    <xf borderId="4" fillId="6" fontId="11" numFmtId="2" xfId="0" applyAlignment="1" applyBorder="1" applyFont="1" applyNumberFormat="1">
      <alignment horizontal="center" shrinkToFit="0" vertical="center" wrapText="1"/>
    </xf>
    <xf borderId="4" fillId="6" fontId="11" numFmtId="0" xfId="0" applyAlignment="1" applyBorder="1" applyFont="1">
      <alignment horizontal="left" readingOrder="0" shrinkToFit="0" vertical="center" wrapText="1"/>
    </xf>
    <xf borderId="4" fillId="6" fontId="3" numFmtId="0" xfId="0" applyAlignment="1" applyBorder="1" applyFont="1">
      <alignment horizontal="center" shrinkToFit="0" vertical="center" wrapText="1"/>
    </xf>
    <xf borderId="4" fillId="6" fontId="3" numFmtId="0" xfId="0" applyAlignment="1" applyBorder="1" applyFont="1">
      <alignment shrinkToFit="0" vertical="center" wrapText="1"/>
    </xf>
    <xf borderId="4" fillId="0" fontId="7" numFmtId="0" xfId="0" applyAlignment="1" applyBorder="1" applyFont="1">
      <alignment horizontal="center" shrinkToFit="0" vertical="center" wrapText="1"/>
    </xf>
    <xf borderId="4" fillId="0" fontId="14" numFmtId="0" xfId="0" applyAlignment="1" applyBorder="1" applyFont="1">
      <alignment horizontal="center" shrinkToFit="0" vertical="center" wrapText="1"/>
    </xf>
    <xf borderId="4" fillId="0" fontId="15" numFmtId="0" xfId="0" applyAlignment="1" applyBorder="1" applyFont="1">
      <alignment horizontal="center" shrinkToFit="0" vertical="center" wrapText="1"/>
    </xf>
    <xf borderId="4" fillId="0" fontId="11" numFmtId="0" xfId="0" applyAlignment="1" applyBorder="1" applyFont="1">
      <alignment horizontal="left" shrinkToFit="0" vertical="center" wrapText="1"/>
    </xf>
    <xf borderId="4" fillId="0" fontId="11" numFmtId="3" xfId="0" applyAlignment="1" applyBorder="1" applyFont="1" applyNumberFormat="1">
      <alignment horizontal="center" shrinkToFit="0" vertical="center" wrapText="1"/>
    </xf>
    <xf borderId="4" fillId="0" fontId="11" numFmtId="4" xfId="0" applyAlignment="1" applyBorder="1" applyFont="1" applyNumberFormat="1">
      <alignment horizontal="center" shrinkToFit="0" vertical="center" wrapText="1"/>
    </xf>
    <xf borderId="4" fillId="0" fontId="11" numFmtId="2" xfId="0" applyAlignment="1" applyBorder="1" applyFont="1" applyNumberFormat="1">
      <alignment horizontal="center" shrinkToFit="0" vertical="center" wrapText="1"/>
    </xf>
    <xf borderId="4" fillId="0" fontId="11" numFmtId="0" xfId="0" applyAlignment="1" applyBorder="1" applyFont="1">
      <alignment horizontal="center" shrinkToFit="0" vertical="center" wrapText="1"/>
    </xf>
    <xf borderId="4" fillId="0" fontId="11" numFmtId="0" xfId="0" applyAlignment="1" applyBorder="1" applyFont="1">
      <alignment horizontal="left" readingOrder="0" shrinkToFit="0" vertical="center" wrapText="1"/>
    </xf>
    <xf borderId="4" fillId="0" fontId="3" numFmtId="0" xfId="0" applyAlignment="1" applyBorder="1" applyFont="1">
      <alignment horizontal="center" shrinkToFit="0" vertical="center" wrapText="1"/>
    </xf>
    <xf borderId="4" fillId="0" fontId="3" numFmtId="0" xfId="0" applyAlignment="1" applyBorder="1" applyFont="1">
      <alignment shrinkToFit="0" vertical="center" wrapText="1"/>
    </xf>
    <xf borderId="4" fillId="0" fontId="16" numFmtId="0" xfId="0" applyBorder="1" applyFont="1"/>
    <xf borderId="4" fillId="0" fontId="11" numFmtId="0" xfId="0" applyAlignment="1" applyBorder="1" applyFont="1">
      <alignment horizontal="left" shrinkToFit="0" vertical="top" wrapText="1"/>
    </xf>
    <xf borderId="0" fillId="0" fontId="7" numFmtId="0" xfId="0" applyAlignment="1" applyFont="1">
      <alignment horizontal="left" shrinkToFit="0" vertical="center" wrapText="1"/>
    </xf>
    <xf borderId="0" fillId="0" fontId="17" numFmtId="0" xfId="0" applyAlignment="1" applyFont="1">
      <alignment horizontal="center" shrinkToFit="0" vertical="center" wrapText="1"/>
    </xf>
    <xf borderId="0" fillId="0" fontId="16" numFmtId="0" xfId="0" applyFont="1"/>
    <xf borderId="4" fillId="13" fontId="7" numFmtId="0" xfId="0" applyAlignment="1" applyBorder="1" applyFill="1" applyFont="1">
      <alignment horizontal="center" shrinkToFit="0" vertical="center" wrapText="1"/>
    </xf>
    <xf borderId="4" fillId="0" fontId="8" numFmtId="0" xfId="0" applyAlignment="1" applyBorder="1" applyFont="1">
      <alignment horizontal="center" shrinkToFit="0" vertical="center" wrapText="1"/>
    </xf>
    <xf borderId="4" fillId="11" fontId="10" numFmtId="0" xfId="0" applyAlignment="1" applyBorder="1" applyFont="1">
      <alignment horizontal="center" vertical="center"/>
    </xf>
    <xf borderId="4" fillId="0" fontId="7" numFmtId="0" xfId="0" applyAlignment="1" applyBorder="1" applyFont="1">
      <alignment horizontal="center" vertical="center"/>
    </xf>
    <xf borderId="4" fillId="0" fontId="18" numFmtId="0" xfId="0" applyAlignment="1" applyBorder="1" applyFont="1">
      <alignment horizontal="center" readingOrder="0" shrinkToFit="0" vertical="center" wrapText="1"/>
    </xf>
    <xf borderId="4" fillId="6" fontId="19" numFmtId="0" xfId="0" applyAlignment="1" applyBorder="1" applyFont="1">
      <alignment horizontal="center" vertical="center"/>
    </xf>
    <xf borderId="4" fillId="6" fontId="20" numFmtId="166" xfId="0" applyAlignment="1" applyBorder="1" applyFont="1" applyNumberFormat="1">
      <alignment horizontal="center" vertical="center"/>
    </xf>
    <xf borderId="4" fillId="0" fontId="21" numFmtId="2" xfId="0" applyAlignment="1" applyBorder="1" applyFont="1" applyNumberFormat="1">
      <alignment horizontal="center" shrinkToFit="0" vertical="center" wrapText="1"/>
    </xf>
    <xf borderId="4" fillId="0" fontId="22" numFmtId="0" xfId="0" applyAlignment="1" applyBorder="1" applyFont="1">
      <alignment horizontal="center" readingOrder="0" shrinkToFit="0" vertical="center" wrapText="1"/>
    </xf>
    <xf borderId="4" fillId="0" fontId="3" numFmtId="0" xfId="0" applyAlignment="1" applyBorder="1" applyFont="1">
      <alignment horizontal="center" vertical="center"/>
    </xf>
    <xf borderId="4" fillId="4" fontId="7" numFmtId="0" xfId="0" applyAlignment="1" applyBorder="1" applyFont="1">
      <alignment horizontal="center" vertical="center"/>
    </xf>
    <xf borderId="4" fillId="4" fontId="23" numFmtId="0" xfId="0" applyAlignment="1" applyBorder="1" applyFont="1">
      <alignment horizontal="center" vertical="center"/>
    </xf>
    <xf borderId="4" fillId="4" fontId="24" numFmtId="0" xfId="0" applyAlignment="1" applyBorder="1" applyFont="1">
      <alignment horizontal="center" shrinkToFit="0" vertical="center" wrapText="1"/>
    </xf>
    <xf borderId="4" fillId="4" fontId="11" numFmtId="0" xfId="0" applyAlignment="1" applyBorder="1" applyFont="1">
      <alignment horizontal="center" shrinkToFit="0" vertical="center" wrapText="1"/>
    </xf>
    <xf borderId="4" fillId="4" fontId="11" numFmtId="167" xfId="0" applyAlignment="1" applyBorder="1" applyFont="1" applyNumberFormat="1">
      <alignment horizontal="center" shrinkToFit="0" vertical="center" wrapText="1"/>
    </xf>
    <xf borderId="4" fillId="4" fontId="11" numFmtId="2" xfId="0" applyAlignment="1" applyBorder="1" applyFont="1" applyNumberFormat="1">
      <alignment horizontal="center" shrinkToFit="0" vertical="center" wrapText="1"/>
    </xf>
    <xf borderId="4" fillId="4" fontId="11" numFmtId="0" xfId="0" applyAlignment="1" applyBorder="1" applyFont="1">
      <alignment horizontal="center" readingOrder="0" shrinkToFit="0" vertical="center" wrapText="1"/>
    </xf>
    <xf borderId="4" fillId="4" fontId="3" numFmtId="0" xfId="0" applyAlignment="1" applyBorder="1" applyFont="1">
      <alignment horizontal="center" vertical="center"/>
    </xf>
    <xf borderId="4" fillId="4" fontId="3" numFmtId="0" xfId="0" applyAlignment="1" applyBorder="1" applyFont="1">
      <alignment shrinkToFit="0" vertical="center" wrapText="1"/>
    </xf>
    <xf borderId="4" fillId="0" fontId="25" numFmtId="0" xfId="0" applyAlignment="1" applyBorder="1" applyFont="1">
      <alignment horizontal="center" readingOrder="0" shrinkToFit="0" vertical="center" wrapText="1"/>
    </xf>
    <xf borderId="4" fillId="0" fontId="11" numFmtId="0" xfId="0" applyAlignment="1" applyBorder="1" applyFont="1">
      <alignment horizontal="center" readingOrder="0" shrinkToFit="0" vertical="center" wrapText="1"/>
    </xf>
    <xf borderId="7" fillId="0" fontId="7" numFmtId="0" xfId="0" applyAlignment="1" applyBorder="1" applyFont="1">
      <alignment horizontal="left" shrinkToFit="0" vertical="center" wrapText="1"/>
    </xf>
    <xf borderId="8" fillId="0" fontId="6" numFmtId="0" xfId="0" applyBorder="1" applyFont="1"/>
    <xf borderId="9" fillId="0" fontId="6" numFmtId="0" xfId="0" applyBorder="1" applyFont="1"/>
    <xf borderId="0" fillId="0" fontId="3" numFmtId="0" xfId="0" applyAlignment="1" applyFont="1">
      <alignment vertical="center"/>
    </xf>
    <xf borderId="4" fillId="14" fontId="7" numFmtId="0" xfId="0" applyAlignment="1" applyBorder="1" applyFill="1" applyFont="1">
      <alignment horizontal="center" shrinkToFit="0" vertical="center" wrapText="1"/>
    </xf>
    <xf borderId="4" fillId="14" fontId="8" numFmtId="0" xfId="0" applyAlignment="1" applyBorder="1" applyFont="1">
      <alignment horizontal="center" shrinkToFit="0" vertical="center" wrapText="1"/>
    </xf>
    <xf borderId="4" fillId="14" fontId="26" numFmtId="0" xfId="0" applyAlignment="1" applyBorder="1" applyFont="1">
      <alignment horizontal="center" shrinkToFit="0" vertical="center" wrapText="1"/>
    </xf>
    <xf borderId="5" fillId="14" fontId="7" numFmtId="0" xfId="0" applyAlignment="1" applyBorder="1" applyFont="1">
      <alignment horizontal="center" shrinkToFit="0" vertical="center" wrapText="1"/>
    </xf>
    <xf borderId="4" fillId="14" fontId="10" numFmtId="0" xfId="0" applyAlignment="1" applyBorder="1" applyFont="1">
      <alignment horizontal="center" vertical="center"/>
    </xf>
    <xf borderId="4" fillId="9" fontId="7" numFmtId="0" xfId="0" applyAlignment="1" applyBorder="1" applyFont="1">
      <alignment horizontal="center" vertical="center"/>
    </xf>
    <xf borderId="4" fillId="9" fontId="11" numFmtId="0" xfId="0" applyAlignment="1" applyBorder="1" applyFont="1">
      <alignment horizontal="center" shrinkToFit="0" vertical="center" wrapText="1"/>
    </xf>
    <xf borderId="4" fillId="9" fontId="27" numFmtId="0" xfId="0" applyAlignment="1" applyBorder="1" applyFont="1">
      <alignment horizontal="center" readingOrder="0" shrinkToFit="0" vertical="center" wrapText="1"/>
    </xf>
    <xf borderId="0" fillId="9" fontId="23" numFmtId="0" xfId="0" applyAlignment="1" applyFont="1">
      <alignment horizontal="center" vertical="center"/>
    </xf>
    <xf borderId="4" fillId="9" fontId="11" numFmtId="165" xfId="0" applyAlignment="1" applyBorder="1" applyFont="1" applyNumberFormat="1">
      <alignment horizontal="center" shrinkToFit="0" vertical="center" wrapText="1"/>
    </xf>
    <xf borderId="4" fillId="9" fontId="11" numFmtId="3" xfId="0" applyAlignment="1" applyBorder="1" applyFont="1" applyNumberFormat="1">
      <alignment horizontal="center" shrinkToFit="0" vertical="center" wrapText="1"/>
    </xf>
    <xf borderId="4" fillId="9" fontId="11" numFmtId="2" xfId="0" applyAlignment="1" applyBorder="1" applyFont="1" applyNumberFormat="1">
      <alignment horizontal="center" shrinkToFit="0" vertical="center" wrapText="1"/>
    </xf>
    <xf borderId="4" fillId="9" fontId="11" numFmtId="0" xfId="0" applyAlignment="1" applyBorder="1" applyFont="1">
      <alignment horizontal="center" readingOrder="0" shrinkToFit="0" vertical="center" wrapText="1"/>
    </xf>
    <xf borderId="4" fillId="4" fontId="3" numFmtId="0" xfId="0" applyAlignment="1" applyBorder="1" applyFont="1">
      <alignment vertical="center"/>
    </xf>
    <xf borderId="4" fillId="12" fontId="7" numFmtId="0" xfId="0" applyAlignment="1" applyBorder="1" applyFont="1">
      <alignment horizontal="center" vertical="center"/>
    </xf>
    <xf borderId="0" fillId="12" fontId="23" numFmtId="0" xfId="0" applyAlignment="1" applyFont="1">
      <alignment horizontal="center" vertical="center"/>
    </xf>
    <xf borderId="4" fillId="12" fontId="28" numFmtId="0" xfId="0" applyAlignment="1" applyBorder="1" applyFont="1">
      <alignment horizontal="center" readingOrder="0" shrinkToFit="0" vertical="center" wrapText="1"/>
    </xf>
    <xf borderId="4" fillId="12" fontId="11" numFmtId="165" xfId="0" applyAlignment="1" applyBorder="1" applyFont="1" applyNumberFormat="1">
      <alignment horizontal="center" shrinkToFit="0" vertical="center" wrapText="1"/>
    </xf>
    <xf borderId="4" fillId="12" fontId="3" numFmtId="0" xfId="0" applyAlignment="1" applyBorder="1" applyFont="1">
      <alignment vertical="center"/>
    </xf>
    <xf borderId="4" fillId="0" fontId="20" numFmtId="0" xfId="0" applyAlignment="1" applyBorder="1" applyFont="1">
      <alignment horizontal="center" shrinkToFit="0" vertical="center" wrapText="1"/>
    </xf>
    <xf borderId="4" fillId="0" fontId="29" numFmtId="0" xfId="0" applyAlignment="1" applyBorder="1" applyFont="1">
      <alignment horizontal="center" shrinkToFit="0" vertical="center" wrapText="1"/>
    </xf>
    <xf borderId="4" fillId="0" fontId="3" numFmtId="0" xfId="0" applyAlignment="1" applyBorder="1" applyFont="1">
      <alignment vertical="center"/>
    </xf>
    <xf borderId="0" fillId="0" fontId="20" numFmtId="164" xfId="0" applyAlignment="1" applyFont="1" applyNumberFormat="1">
      <alignment horizontal="center" vertical="center"/>
    </xf>
    <xf borderId="4" fillId="0" fontId="20" numFmtId="2" xfId="0" applyAlignment="1" applyBorder="1" applyFont="1" applyNumberFormat="1">
      <alignment horizontal="center" shrinkToFit="0" vertical="center" wrapText="1"/>
    </xf>
    <xf borderId="4" fillId="0" fontId="20" numFmtId="3" xfId="0" applyAlignment="1" applyBorder="1" applyFont="1" applyNumberFormat="1">
      <alignment horizontal="center" shrinkToFit="0" vertical="center" wrapText="1"/>
    </xf>
    <xf borderId="4" fillId="0" fontId="30" numFmtId="0" xfId="0" applyAlignment="1" applyBorder="1" applyFont="1">
      <alignment horizontal="center" vertical="center"/>
    </xf>
    <xf borderId="0" fillId="0" fontId="20" numFmtId="0" xfId="0" applyAlignment="1" applyFont="1">
      <alignment horizontal="center" shrinkToFit="0" vertical="center" wrapText="1"/>
    </xf>
    <xf borderId="4" fillId="0" fontId="20" numFmtId="164" xfId="0" applyAlignment="1" applyBorder="1" applyFont="1" applyNumberFormat="1">
      <alignment horizontal="center" vertical="center"/>
    </xf>
    <xf borderId="4" fillId="12" fontId="20" numFmtId="0" xfId="0" applyAlignment="1" applyBorder="1" applyFont="1">
      <alignment horizontal="center" vertical="center"/>
    </xf>
    <xf borderId="4" fillId="12" fontId="20" numFmtId="0" xfId="0" applyAlignment="1" applyBorder="1" applyFont="1">
      <alignment horizontal="center" shrinkToFit="0" vertical="center" wrapText="1"/>
    </xf>
    <xf borderId="4" fillId="12" fontId="20" numFmtId="164" xfId="0" applyAlignment="1" applyBorder="1" applyFont="1" applyNumberFormat="1">
      <alignment horizontal="center" vertical="center"/>
    </xf>
    <xf borderId="4" fillId="12" fontId="20" numFmtId="2" xfId="0" applyAlignment="1" applyBorder="1" applyFont="1" applyNumberFormat="1">
      <alignment horizontal="center" shrinkToFit="0" vertical="center" wrapText="1"/>
    </xf>
    <xf borderId="4" fillId="12" fontId="20" numFmtId="3" xfId="0" applyAlignment="1" applyBorder="1" applyFont="1" applyNumberFormat="1">
      <alignment horizontal="center" shrinkToFit="0" vertical="center" wrapText="1"/>
    </xf>
    <xf borderId="4" fillId="12" fontId="11" numFmtId="0" xfId="0" applyAlignment="1" applyBorder="1" applyFont="1">
      <alignment horizontal="left" readingOrder="0" shrinkToFit="0" vertical="center" wrapText="1"/>
    </xf>
    <xf borderId="1" fillId="0" fontId="7" numFmtId="0" xfId="0" applyAlignment="1" applyBorder="1" applyFont="1">
      <alignment horizontal="left" shrinkToFit="0" vertical="center" wrapText="1"/>
    </xf>
    <xf borderId="4" fillId="11" fontId="8" numFmtId="0" xfId="0" applyAlignment="1" applyBorder="1" applyFont="1">
      <alignment horizontal="center" readingOrder="0" shrinkToFit="0" vertical="center" wrapText="1"/>
    </xf>
    <xf borderId="4" fillId="6" fontId="7" numFmtId="0" xfId="0" applyAlignment="1" applyBorder="1" applyFont="1">
      <alignment horizontal="center" vertical="center"/>
    </xf>
    <xf borderId="4" fillId="6" fontId="31" numFmtId="0" xfId="0" applyAlignment="1" applyBorder="1" applyFont="1">
      <alignment horizontal="center" readingOrder="0" shrinkToFit="0" vertical="center" wrapText="1"/>
    </xf>
    <xf borderId="4" fillId="6" fontId="11" numFmtId="0" xfId="0" applyAlignment="1" applyBorder="1" applyFont="1">
      <alignment horizontal="center" readingOrder="0" shrinkToFit="0" vertical="center" wrapText="1"/>
    </xf>
    <xf borderId="4" fillId="6" fontId="3" numFmtId="0" xfId="0" applyAlignment="1" applyBorder="1" applyFont="1">
      <alignment vertical="center"/>
    </xf>
    <xf borderId="0" fillId="0" fontId="23" numFmtId="0" xfId="0" applyAlignment="1" applyFont="1">
      <alignment horizontal="center" vertical="center"/>
    </xf>
    <xf borderId="4" fillId="0" fontId="20" numFmtId="3" xfId="0" applyAlignment="1" applyBorder="1" applyFont="1" applyNumberFormat="1">
      <alignment horizontal="center" vertical="center"/>
    </xf>
    <xf borderId="4" fillId="12" fontId="20" numFmtId="3" xfId="0" applyAlignment="1" applyBorder="1" applyFont="1" applyNumberFormat="1">
      <alignment horizontal="center" vertical="center"/>
    </xf>
    <xf borderId="4" fillId="12" fontId="23" numFmtId="0" xfId="0" applyAlignment="1" applyBorder="1" applyFont="1">
      <alignment shrinkToFit="0" vertical="center" wrapText="1"/>
    </xf>
    <xf borderId="0" fillId="6" fontId="23" numFmtId="0" xfId="0" applyAlignment="1" applyFont="1">
      <alignment horizontal="center" vertical="center"/>
    </xf>
    <xf borderId="4" fillId="6" fontId="32" numFmtId="0" xfId="0" applyAlignment="1" applyBorder="1" applyFont="1">
      <alignment horizontal="center" shrinkToFit="0" vertical="center" wrapText="1"/>
    </xf>
    <xf borderId="0" fillId="6" fontId="23" numFmtId="0" xfId="0" applyAlignment="1" applyFont="1">
      <alignment shrinkToFit="0" vertical="center" wrapText="1"/>
    </xf>
    <xf borderId="4" fillId="6" fontId="11" numFmtId="164" xfId="0" applyAlignment="1" applyBorder="1" applyFont="1" applyNumberFormat="1">
      <alignment horizontal="center" shrinkToFit="0" vertical="center" wrapText="1"/>
    </xf>
    <xf borderId="4" fillId="0" fontId="33" numFmtId="0" xfId="0" applyAlignment="1" applyBorder="1" applyFont="1">
      <alignment horizontal="left" shrinkToFit="0" vertical="center" wrapText="1"/>
    </xf>
    <xf borderId="4" fillId="0" fontId="23" numFmtId="0" xfId="0" applyAlignment="1" applyBorder="1" applyFont="1">
      <alignment shrinkToFit="0" vertical="center" wrapText="1"/>
    </xf>
    <xf borderId="4" fillId="0" fontId="11" numFmtId="164" xfId="0" applyAlignment="1" applyBorder="1" applyFont="1" applyNumberFormat="1">
      <alignment horizontal="center" shrinkToFit="0" vertical="center" wrapText="1"/>
    </xf>
    <xf borderId="0" fillId="0" fontId="34" numFmtId="0" xfId="0" applyAlignment="1" applyFont="1">
      <alignment shrinkToFit="0" wrapText="1"/>
    </xf>
    <xf borderId="1" fillId="0" fontId="5" numFmtId="0" xfId="0" applyAlignment="1" applyBorder="1" applyFont="1">
      <alignment horizontal="center" shrinkToFit="0" vertical="center" wrapText="1"/>
    </xf>
    <xf borderId="0" fillId="12" fontId="35" numFmtId="0" xfId="0" applyAlignment="1" applyFont="1">
      <alignment shrinkToFit="0" vertical="center" wrapText="1"/>
    </xf>
    <xf borderId="4" fillId="12" fontId="3" numFmtId="0" xfId="0" applyAlignment="1" applyBorder="1" applyFont="1">
      <alignment horizontal="center" vertical="center"/>
    </xf>
    <xf borderId="4" fillId="6" fontId="36" numFmtId="0" xfId="0" applyAlignment="1" applyBorder="1" applyFont="1">
      <alignment horizontal="left" shrinkToFit="0" vertical="center" wrapText="1"/>
    </xf>
    <xf borderId="4" fillId="6" fontId="3" numFmtId="0" xfId="0" applyAlignment="1" applyBorder="1" applyFont="1">
      <alignment horizontal="center" vertical="center"/>
    </xf>
    <xf borderId="4" fillId="6" fontId="20" numFmtId="0" xfId="0" applyAlignment="1" applyBorder="1" applyFont="1">
      <alignment horizontal="center" shrinkToFit="0" vertical="center" wrapText="1"/>
    </xf>
    <xf borderId="0" fillId="6" fontId="37" numFmtId="0" xfId="0" applyAlignment="1" applyFont="1">
      <alignment horizontal="center" shrinkToFit="0" vertical="center" wrapText="1"/>
    </xf>
    <xf borderId="4" fillId="15" fontId="7" numFmtId="0" xfId="0" applyAlignment="1" applyBorder="1" applyFill="1" applyFont="1">
      <alignment horizontal="center" shrinkToFit="0" vertical="center" wrapText="1"/>
    </xf>
    <xf borderId="4" fillId="15" fontId="8" numFmtId="0" xfId="0" applyAlignment="1" applyBorder="1" applyFont="1">
      <alignment horizontal="center" shrinkToFit="0" vertical="center" wrapText="1"/>
    </xf>
    <xf borderId="4" fillId="15" fontId="38" numFmtId="0" xfId="0" applyAlignment="1" applyBorder="1" applyFont="1">
      <alignment horizontal="center" shrinkToFit="0" vertical="center" wrapText="1"/>
    </xf>
    <xf borderId="5" fillId="15" fontId="7" numFmtId="0" xfId="0" applyAlignment="1" applyBorder="1" applyFont="1">
      <alignment horizontal="center" shrinkToFit="0" vertical="center" wrapText="1"/>
    </xf>
    <xf borderId="4" fillId="15" fontId="10" numFmtId="0" xfId="0" applyAlignment="1" applyBorder="1" applyFont="1">
      <alignment horizontal="center" vertical="center"/>
    </xf>
    <xf borderId="4" fillId="0" fontId="39" numFmtId="0" xfId="0" applyAlignment="1" applyBorder="1" applyFont="1">
      <alignment horizontal="center" shrinkToFit="0" vertical="center" wrapText="1"/>
    </xf>
    <xf borderId="0" fillId="0" fontId="40" numFmtId="0" xfId="0" applyAlignment="1" applyFont="1">
      <alignment horizontal="center" shrinkToFit="0" vertical="center" wrapText="1"/>
    </xf>
    <xf borderId="4" fillId="0" fontId="41" numFmtId="0" xfId="0" applyAlignment="1" applyBorder="1" applyFont="1">
      <alignment horizontal="center" shrinkToFit="0" vertical="center" wrapText="1"/>
    </xf>
    <xf borderId="4" fillId="4" fontId="11" numFmtId="164" xfId="0" applyAlignment="1" applyBorder="1" applyFont="1" applyNumberFormat="1">
      <alignment horizontal="center" shrinkToFit="0" vertical="center" wrapText="1"/>
    </xf>
    <xf borderId="4" fillId="4" fontId="11" numFmtId="4" xfId="0" applyAlignment="1" applyBorder="1" applyFont="1" applyNumberFormat="1">
      <alignment horizontal="center" shrinkToFit="0" vertical="center" wrapText="1"/>
    </xf>
    <xf borderId="4" fillId="0" fontId="42" numFmtId="0" xfId="0" applyAlignment="1" applyBorder="1" applyFont="1">
      <alignment horizontal="center" shrinkToFit="0" vertical="center" wrapText="1"/>
    </xf>
    <xf borderId="6" fillId="4" fontId="43" numFmtId="0" xfId="0" applyAlignment="1" applyBorder="1" applyFont="1">
      <alignment vertical="center"/>
    </xf>
    <xf borderId="4" fillId="4" fontId="11" numFmtId="0" xfId="0" applyAlignment="1" applyBorder="1" applyFont="1">
      <alignment horizontal="left" shrinkToFit="0" vertical="center" wrapText="1"/>
    </xf>
    <xf borderId="4" fillId="4" fontId="11" numFmtId="3" xfId="0" applyAlignment="1" applyBorder="1" applyFont="1" applyNumberFormat="1">
      <alignment horizontal="center" shrinkToFit="0" vertical="center" wrapText="1"/>
    </xf>
    <xf borderId="4" fillId="4" fontId="11" numFmtId="0" xfId="0" applyAlignment="1" applyBorder="1" applyFont="1">
      <alignment horizontal="left" readingOrder="0" shrinkToFit="0" vertical="center" wrapText="1"/>
    </xf>
    <xf borderId="4" fillId="4" fontId="20" numFmtId="0" xfId="0" applyAlignment="1" applyBorder="1" applyFont="1">
      <alignment horizontal="center" shrinkToFit="0" vertical="center" wrapText="1"/>
    </xf>
    <xf borderId="4" fillId="4" fontId="44" numFmtId="0" xfId="0" applyAlignment="1" applyBorder="1" applyFont="1">
      <alignment horizontal="center" shrinkToFit="0" vertical="center" wrapText="1"/>
    </xf>
    <xf borderId="0" fillId="4" fontId="20" numFmtId="164" xfId="0" applyAlignment="1" applyFont="1" applyNumberFormat="1">
      <alignment horizontal="center" vertical="center"/>
    </xf>
    <xf borderId="4" fillId="4" fontId="20" numFmtId="164" xfId="0" applyAlignment="1" applyBorder="1" applyFont="1" applyNumberFormat="1">
      <alignment horizontal="center" shrinkToFit="0" vertical="center" wrapText="1"/>
    </xf>
    <xf borderId="4" fillId="4" fontId="20" numFmtId="3" xfId="0" applyAlignment="1" applyBorder="1" applyFont="1" applyNumberFormat="1">
      <alignment horizontal="center" shrinkToFit="0" vertical="center" wrapText="1"/>
    </xf>
    <xf borderId="4" fillId="4" fontId="20" numFmtId="2" xfId="0" applyAlignment="1" applyBorder="1" applyFont="1" applyNumberFormat="1">
      <alignment horizontal="center" shrinkToFit="0" vertical="center" wrapText="1"/>
    </xf>
    <xf borderId="4" fillId="6" fontId="20" numFmtId="0" xfId="0" applyAlignment="1" applyBorder="1" applyFont="1">
      <alignment horizontal="center" vertical="center"/>
    </xf>
    <xf borderId="4" fillId="6" fontId="45" numFmtId="0" xfId="0" applyAlignment="1" applyBorder="1" applyFont="1">
      <alignment horizontal="center" shrinkToFit="0" vertical="center" wrapText="1"/>
    </xf>
    <xf borderId="0" fillId="6" fontId="20" numFmtId="0" xfId="0" applyAlignment="1" applyFont="1">
      <alignment horizontal="center" shrinkToFit="0" vertical="center" wrapText="1"/>
    </xf>
    <xf borderId="4" fillId="6" fontId="20" numFmtId="164" xfId="0" applyAlignment="1" applyBorder="1" applyFont="1" applyNumberFormat="1">
      <alignment horizontal="center" vertical="center"/>
    </xf>
    <xf borderId="4" fillId="6" fontId="20" numFmtId="164" xfId="0" applyAlignment="1" applyBorder="1" applyFont="1" applyNumberFormat="1">
      <alignment horizontal="center" shrinkToFit="0" vertical="center" wrapText="1"/>
    </xf>
    <xf borderId="4" fillId="6" fontId="20" numFmtId="3" xfId="0" applyAlignment="1" applyBorder="1" applyFont="1" applyNumberFormat="1">
      <alignment horizontal="center" shrinkToFit="0" vertical="center" wrapText="1"/>
    </xf>
    <xf borderId="4" fillId="6" fontId="20" numFmtId="2" xfId="0" applyAlignment="1" applyBorder="1" applyFont="1" applyNumberFormat="1">
      <alignment horizontal="center" shrinkToFit="0" vertical="center" wrapText="1"/>
    </xf>
    <xf borderId="4" fillId="0" fontId="20" numFmtId="0" xfId="0" applyAlignment="1" applyBorder="1" applyFont="1">
      <alignment horizontal="center" vertical="center"/>
    </xf>
    <xf borderId="4" fillId="0" fontId="20" numFmtId="164" xfId="0" applyAlignment="1" applyBorder="1" applyFont="1" applyNumberFormat="1">
      <alignment horizontal="center" shrinkToFit="0" vertical="center" wrapText="1"/>
    </xf>
    <xf borderId="0" fillId="0" fontId="23" numFmtId="0" xfId="0" applyAlignment="1" applyFont="1">
      <alignment vertical="center"/>
    </xf>
    <xf borderId="4" fillId="0" fontId="46" numFmtId="0" xfId="0" applyAlignment="1" applyBorder="1" applyFont="1">
      <alignment horizontal="left" readingOrder="0" shrinkToFit="0" vertical="center" wrapText="1"/>
    </xf>
    <xf borderId="4" fillId="0" fontId="23" numFmtId="0" xfId="0" applyAlignment="1" applyBorder="1" applyFont="1">
      <alignment vertical="center"/>
    </xf>
    <xf borderId="4" fillId="12" fontId="47" numFmtId="0" xfId="0" applyAlignment="1" applyBorder="1" applyFont="1">
      <alignment horizontal="center" vertical="center"/>
    </xf>
    <xf borderId="0" fillId="12" fontId="48" numFmtId="0" xfId="0" applyAlignment="1" applyFont="1">
      <alignment horizontal="center" shrinkToFit="0" vertical="center" wrapText="1"/>
    </xf>
    <xf borderId="4" fillId="0" fontId="23" numFmtId="0" xfId="0" applyAlignment="1" applyBorder="1" applyFont="1">
      <alignment horizontal="center" vertical="center"/>
    </xf>
    <xf borderId="0" fillId="0" fontId="3" numFmtId="0" xfId="0" applyFont="1"/>
    <xf borderId="0" fillId="0" fontId="3" numFmtId="0" xfId="0" applyAlignment="1" applyFont="1">
      <alignment horizontal="center" vertical="center"/>
    </xf>
    <xf borderId="4" fillId="0" fontId="22" numFmtId="0" xfId="0" applyAlignment="1" applyBorder="1" applyFont="1">
      <alignment horizontal="center" vertical="center"/>
    </xf>
    <xf borderId="0" fillId="0" fontId="49" numFmtId="0" xfId="0" applyAlignment="1" applyFont="1">
      <alignment vertical="center"/>
    </xf>
    <xf borderId="4" fillId="12" fontId="50" numFmtId="0" xfId="0" applyAlignment="1" applyBorder="1" applyFont="1">
      <alignment horizontal="left" shrinkToFit="0" vertical="center" wrapText="1"/>
    </xf>
    <xf borderId="4" fillId="12" fontId="11" numFmtId="0" xfId="0" applyAlignment="1" applyBorder="1" applyFont="1">
      <alignment horizontal="left" shrinkToFit="0" vertical="center" wrapText="1"/>
    </xf>
    <xf borderId="4" fillId="12" fontId="11" numFmtId="4" xfId="0" applyAlignment="1" applyBorder="1" applyFont="1" applyNumberFormat="1">
      <alignment horizontal="center" shrinkToFit="0" vertical="center" wrapText="1"/>
    </xf>
    <xf borderId="0" fillId="0" fontId="3" numFmtId="0" xfId="0" applyAlignment="1" applyFont="1">
      <alignment shrinkToFit="0" wrapText="1"/>
    </xf>
    <xf borderId="4" fillId="0" fontId="3" numFmtId="0" xfId="0" applyAlignment="1" applyBorder="1" applyFont="1">
      <alignment readingOrder="0" shrinkToFit="0" vertical="center" wrapText="1"/>
    </xf>
    <xf borderId="4" fillId="12" fontId="8" numFmtId="3" xfId="0" applyAlignment="1" applyBorder="1" applyFont="1" applyNumberFormat="1">
      <alignment horizontal="center" shrinkToFit="0" vertical="center" wrapText="1"/>
    </xf>
    <xf borderId="4" fillId="12" fontId="3" numFmtId="0" xfId="0" applyAlignment="1" applyBorder="1" applyFont="1">
      <alignment readingOrder="0" shrinkToFit="0" vertical="center" wrapText="1"/>
    </xf>
    <xf borderId="4" fillId="16" fontId="7" numFmtId="0" xfId="0" applyAlignment="1" applyBorder="1" applyFill="1" applyFont="1">
      <alignment horizontal="center" shrinkToFit="0" vertical="center" wrapText="1"/>
    </xf>
    <xf borderId="4" fillId="16" fontId="8" numFmtId="0" xfId="0" applyAlignment="1" applyBorder="1" applyFont="1">
      <alignment horizontal="center" shrinkToFit="0" vertical="center" wrapText="1"/>
    </xf>
    <xf borderId="4" fillId="16" fontId="51" numFmtId="0" xfId="0" applyAlignment="1" applyBorder="1" applyFont="1">
      <alignment horizontal="center" shrinkToFit="0" vertical="center" wrapText="1"/>
    </xf>
    <xf borderId="5" fillId="16" fontId="7" numFmtId="0" xfId="0" applyAlignment="1" applyBorder="1" applyFont="1">
      <alignment horizontal="center" shrinkToFit="0" vertical="center" wrapText="1"/>
    </xf>
    <xf borderId="4" fillId="16" fontId="10" numFmtId="0" xfId="0" applyAlignment="1" applyBorder="1" applyFont="1">
      <alignment horizontal="center" vertical="center"/>
    </xf>
    <xf borderId="4" fillId="0" fontId="11" numFmtId="3" xfId="0" applyAlignment="1" applyBorder="1" applyFont="1" applyNumberFormat="1">
      <alignment horizontal="center" shrinkToFit="0" vertical="top" wrapText="1"/>
    </xf>
    <xf borderId="4" fillId="17" fontId="7" numFmtId="0" xfId="0" applyAlignment="1" applyBorder="1" applyFill="1" applyFont="1">
      <alignment horizontal="center" shrinkToFit="0" vertical="center" wrapText="1"/>
    </xf>
    <xf borderId="4" fillId="17" fontId="8" numFmtId="0" xfId="0" applyAlignment="1" applyBorder="1" applyFont="1">
      <alignment horizontal="center" shrinkToFit="0" vertical="center" wrapText="1"/>
    </xf>
    <xf borderId="4" fillId="17" fontId="52" numFmtId="0" xfId="0" applyAlignment="1" applyBorder="1" applyFont="1">
      <alignment horizontal="center" shrinkToFit="0" vertical="center" wrapText="1"/>
    </xf>
    <xf borderId="5" fillId="17" fontId="7" numFmtId="0" xfId="0" applyAlignment="1" applyBorder="1" applyFont="1">
      <alignment horizontal="center" shrinkToFit="0" vertical="center" wrapText="1"/>
    </xf>
    <xf borderId="4" fillId="17" fontId="10" numFmtId="0" xfId="0" applyAlignment="1" applyBorder="1" applyFont="1">
      <alignment horizontal="center" vertical="center"/>
    </xf>
    <xf borderId="4" fillId="18" fontId="53" numFmtId="0" xfId="0" applyAlignment="1" applyBorder="1" applyFill="1" applyFont="1">
      <alignment horizontal="center" vertical="center"/>
    </xf>
    <xf borderId="4" fillId="0" fontId="54" numFmtId="0" xfId="0" applyAlignment="1" applyBorder="1" applyFont="1">
      <alignment horizontal="center" shrinkToFit="0" vertical="center" wrapText="1"/>
    </xf>
    <xf borderId="4" fillId="19" fontId="7" numFmtId="0" xfId="0" applyAlignment="1" applyBorder="1" applyFill="1" applyFont="1">
      <alignment horizontal="center" shrinkToFit="0" vertical="center" wrapText="1"/>
    </xf>
    <xf borderId="4" fillId="19" fontId="8" numFmtId="0" xfId="0" applyAlignment="1" applyBorder="1" applyFont="1">
      <alignment horizontal="center" shrinkToFit="0" vertical="center" wrapText="1"/>
    </xf>
    <xf borderId="4" fillId="19" fontId="55" numFmtId="0" xfId="0" applyAlignment="1" applyBorder="1" applyFont="1">
      <alignment horizontal="center" shrinkToFit="0" vertical="center" wrapText="1"/>
    </xf>
    <xf borderId="5" fillId="19" fontId="7" numFmtId="0" xfId="0" applyAlignment="1" applyBorder="1" applyFont="1">
      <alignment horizontal="center" shrinkToFit="0" vertical="center" wrapText="1"/>
    </xf>
    <xf borderId="4" fillId="19" fontId="10" numFmtId="0" xfId="0" applyAlignment="1" applyBorder="1" applyFont="1">
      <alignment horizontal="center" shrinkToFit="0" vertical="center" wrapText="1"/>
    </xf>
    <xf borderId="4" fillId="19" fontId="10" numFmtId="0" xfId="0" applyAlignment="1" applyBorder="1" applyFont="1">
      <alignment horizontal="center" vertical="center"/>
    </xf>
    <xf borderId="4" fillId="0" fontId="56" numFmtId="0" xfId="0" applyAlignment="1" applyBorder="1" applyFont="1">
      <alignment horizontal="center" shrinkToFit="0" vertical="center" wrapText="1"/>
    </xf>
    <xf borderId="4" fillId="12" fontId="57" numFmtId="0" xfId="0" applyAlignment="1" applyBorder="1" applyFont="1">
      <alignment horizontal="center" shrinkToFit="0" vertical="center" wrapText="1"/>
    </xf>
    <xf borderId="4" fillId="12" fontId="58" numFmtId="0" xfId="0" applyAlignment="1" applyBorder="1" applyFont="1">
      <alignment horizontal="center" vertical="center"/>
    </xf>
    <xf borderId="4" fillId="0" fontId="59" numFmtId="0" xfId="0" applyAlignment="1" applyBorder="1" applyFont="1">
      <alignment horizontal="center" shrinkToFit="0" vertical="center" wrapText="1"/>
    </xf>
    <xf borderId="4" fillId="0" fontId="60" numFmtId="0" xfId="0" applyAlignment="1" applyBorder="1" applyFont="1">
      <alignment horizontal="center" shrinkToFit="0" vertical="center" wrapText="1"/>
    </xf>
    <xf borderId="4" fillId="12" fontId="61" numFmtId="0" xfId="0" applyAlignment="1" applyBorder="1" applyFont="1">
      <alignment horizontal="center" shrinkToFit="0" vertical="center" wrapText="1"/>
    </xf>
    <xf borderId="0" fillId="0" fontId="62" numFmtId="0" xfId="0" applyFont="1"/>
    <xf borderId="4" fillId="5" fontId="62" numFmtId="0" xfId="0" applyAlignment="1" applyBorder="1" applyFont="1">
      <alignment horizontal="center"/>
    </xf>
    <xf borderId="4" fillId="0" fontId="3" numFmtId="0" xfId="0" applyBorder="1" applyFont="1"/>
    <xf borderId="4" fillId="0" fontId="3" numFmtId="164" xfId="0" applyBorder="1" applyFont="1" applyNumberFormat="1"/>
    <xf borderId="4" fillId="0" fontId="3" numFmtId="164" xfId="0" applyAlignment="1" applyBorder="1" applyFont="1" applyNumberFormat="1">
      <alignment horizontal="left"/>
    </xf>
    <xf borderId="0" fillId="0" fontId="34"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schemas.openxmlformats.org/officeDocument/2006/relationships/worksheet" Target="worksheets/sheet23.xml"/><Relationship Id="rId25" Type="http://schemas.openxmlformats.org/officeDocument/2006/relationships/worksheet" Target="worksheets/sheet22.xml"/><Relationship Id="rId28" Type="http://customschemas.google.com/relationships/workbookmetadata" Target="metadata"/><Relationship Id="rId27" Type="http://schemas.openxmlformats.org/officeDocument/2006/relationships/worksheet" Target="worksheets/sheet24.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3.png"/><Relationship Id="rId2" Type="http://schemas.openxmlformats.org/officeDocument/2006/relationships/image" Target="../media/image24.png"/><Relationship Id="rId3" Type="http://schemas.openxmlformats.org/officeDocument/2006/relationships/image" Target="../media/image2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60.png"/><Relationship Id="rId2" Type="http://schemas.openxmlformats.org/officeDocument/2006/relationships/image" Target="../media/image27.jpg"/><Relationship Id="rId3" Type="http://schemas.openxmlformats.org/officeDocument/2006/relationships/image" Target="../media/image3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9.png"/><Relationship Id="rId2" Type="http://schemas.openxmlformats.org/officeDocument/2006/relationships/image" Target="../media/image26.png"/><Relationship Id="rId3"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30.png"/><Relationship Id="rId2" Type="http://schemas.openxmlformats.org/officeDocument/2006/relationships/image" Target="../media/image31.png"/><Relationship Id="rId3" Type="http://schemas.openxmlformats.org/officeDocument/2006/relationships/image" Target="../media/image58.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59.png"/><Relationship Id="rId3" Type="http://schemas.openxmlformats.org/officeDocument/2006/relationships/image" Target="../media/image32.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6.png"/><Relationship Id="rId2" Type="http://schemas.openxmlformats.org/officeDocument/2006/relationships/image" Target="../media/image38.png"/><Relationship Id="rId3" Type="http://schemas.openxmlformats.org/officeDocument/2006/relationships/image" Target="../media/image33.png"/></Relationships>
</file>

<file path=xl/drawings/_rels/drawing16.xml.rels><?xml version="1.0" encoding="UTF-8" standalone="yes"?><Relationships xmlns="http://schemas.openxmlformats.org/package/2006/relationships"><Relationship Id="rId1" Type="http://schemas.openxmlformats.org/officeDocument/2006/relationships/image" Target="../media/image34.png"/><Relationship Id="rId2" Type="http://schemas.openxmlformats.org/officeDocument/2006/relationships/image" Target="../media/image39.png"/><Relationship Id="rId3" Type="http://schemas.openxmlformats.org/officeDocument/2006/relationships/image" Target="../media/image35.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1.png"/><Relationship Id="rId2" Type="http://schemas.openxmlformats.org/officeDocument/2006/relationships/image" Target="../media/image40.png"/><Relationship Id="rId3" Type="http://schemas.openxmlformats.org/officeDocument/2006/relationships/image" Target="../media/image5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42.png"/><Relationship Id="rId2" Type="http://schemas.openxmlformats.org/officeDocument/2006/relationships/image" Target="../media/image48.png"/><Relationship Id="rId3" Type="http://schemas.openxmlformats.org/officeDocument/2006/relationships/image" Target="../media/image43.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5.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55.png"/><Relationship Id="rId3" Type="http://schemas.openxmlformats.org/officeDocument/2006/relationships/image" Target="../media/image47.png"/></Relationships>
</file>

<file path=xl/drawings/_rels/drawing21.xml.rels><?xml version="1.0" encoding="UTF-8" standalone="yes"?><Relationships xmlns="http://schemas.openxmlformats.org/package/2006/relationships"><Relationship Id="rId1" Type="http://schemas.openxmlformats.org/officeDocument/2006/relationships/image" Target="../media/image49.png"/><Relationship Id="rId2" Type="http://schemas.openxmlformats.org/officeDocument/2006/relationships/image" Target="../media/image46.png"/><Relationship Id="rId3" Type="http://schemas.openxmlformats.org/officeDocument/2006/relationships/image" Target="../media/image61.png"/><Relationship Id="rId4" Type="http://schemas.openxmlformats.org/officeDocument/2006/relationships/image" Target="../media/image53.png"/></Relationships>
</file>

<file path=xl/drawings/_rels/drawing22.xml.rels><?xml version="1.0" encoding="UTF-8" standalone="yes"?><Relationships xmlns="http://schemas.openxmlformats.org/package/2006/relationships"><Relationship Id="rId1" Type="http://schemas.openxmlformats.org/officeDocument/2006/relationships/image" Target="../media/image50.png"/></Relationships>
</file>

<file path=xl/drawings/_rels/drawing23.xml.rels><?xml version="1.0" encoding="UTF-8" standalone="yes"?><Relationships xmlns="http://schemas.openxmlformats.org/package/2006/relationships"><Relationship Id="rId1" Type="http://schemas.openxmlformats.org/officeDocument/2006/relationships/image" Target="../media/image49.png"/><Relationship Id="rId2" Type="http://schemas.openxmlformats.org/officeDocument/2006/relationships/image" Target="../media/image51.png"/><Relationship Id="rId3" Type="http://schemas.openxmlformats.org/officeDocument/2006/relationships/image" Target="../media/image52.png"/><Relationship Id="rId4" Type="http://schemas.openxmlformats.org/officeDocument/2006/relationships/image" Target="../media/image54.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4.png"/><Relationship Id="rId3" Type="http://schemas.openxmlformats.org/officeDocument/2006/relationships/image" Target="../media/image2.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13.png"/><Relationship Id="rId3" Type="http://schemas.openxmlformats.org/officeDocument/2006/relationships/image" Target="../media/image14.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8.png"/><Relationship Id="rId3"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2.png"/><Relationship Id="rId2" Type="http://schemas.openxmlformats.org/officeDocument/2006/relationships/image" Target="../media/image16.png"/><Relationship Id="rId3" Type="http://schemas.openxmlformats.org/officeDocument/2006/relationships/image" Target="../media/image20.png"/></Relationships>
</file>

<file path=xl/drawings/_rels/drawing8.xml.rels><?xml version="1.0" encoding="UTF-8" standalone="yes"?><Relationships xmlns="http://schemas.openxmlformats.org/package/2006/relationships"><Relationship Id="rId1" Type="http://schemas.openxmlformats.org/officeDocument/2006/relationships/image" Target="../media/image56.png"/><Relationship Id="rId2" Type="http://schemas.openxmlformats.org/officeDocument/2006/relationships/image" Target="../media/image25.png"/><Relationship Id="rId3" Type="http://schemas.openxmlformats.org/officeDocument/2006/relationships/image" Target="../media/image18.png"/></Relationships>
</file>

<file path=xl/drawings/_rels/drawing9.xml.rels><?xml version="1.0" encoding="UTF-8" standalone="yes"?><Relationships xmlns="http://schemas.openxmlformats.org/package/2006/relationships"><Relationship Id="rId1" Type="http://schemas.openxmlformats.org/officeDocument/2006/relationships/image" Target="../media/image19.png"/><Relationship Id="rId2" Type="http://schemas.openxmlformats.org/officeDocument/2006/relationships/image" Target="../media/image17.png"/><Relationship Id="rId3"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161925</xdr:colOff>
      <xdr:row>7</xdr:row>
      <xdr:rowOff>19050</xdr:rowOff>
    </xdr:from>
    <xdr:ext cx="1066800" cy="542925"/>
    <xdr:pic>
      <xdr:nvPicPr>
        <xdr:cNvPr id="0" name="image2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228600</xdr:colOff>
      <xdr:row>8</xdr:row>
      <xdr:rowOff>76200</xdr:rowOff>
    </xdr:from>
    <xdr:ext cx="933450" cy="476250"/>
    <xdr:pic>
      <xdr:nvPicPr>
        <xdr:cNvPr id="0" name="image2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1476375" cy="752475"/>
    <xdr:pic>
      <xdr:nvPicPr>
        <xdr:cNvPr id="0" name="image22.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600075"/>
    <xdr:pic>
      <xdr:nvPicPr>
        <xdr:cNvPr id="0" name="image60.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552450"/>
    <xdr:pic>
      <xdr:nvPicPr>
        <xdr:cNvPr id="0" name="image27.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600075"/>
    <xdr:pic>
      <xdr:nvPicPr>
        <xdr:cNvPr id="0" name="image37.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942975" cy="942975"/>
    <xdr:pic>
      <xdr:nvPicPr>
        <xdr:cNvPr id="0" name="image29.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942975" cy="942975"/>
    <xdr:pic>
      <xdr:nvPicPr>
        <xdr:cNvPr id="0" name="image26.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942975" cy="94297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381125" cy="1381125"/>
    <xdr:pic>
      <xdr:nvPicPr>
        <xdr:cNvPr id="0" name="image30.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619250" cy="704850"/>
    <xdr:pic>
      <xdr:nvPicPr>
        <xdr:cNvPr id="0" name="image31.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1619250" cy="1009650"/>
    <xdr:pic>
      <xdr:nvPicPr>
        <xdr:cNvPr id="0" name="image58.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619250" cy="1619250"/>
    <xdr:pic>
      <xdr:nvPicPr>
        <xdr:cNvPr id="0" name="image28.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619250" cy="1619250"/>
    <xdr:pic>
      <xdr:nvPicPr>
        <xdr:cNvPr id="0" name="image59.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1809750" cy="1162050"/>
    <xdr:pic>
      <xdr:nvPicPr>
        <xdr:cNvPr id="0" name="image32.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409700" cy="1200150"/>
    <xdr:pic>
      <xdr:nvPicPr>
        <xdr:cNvPr id="0" name="image3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409700" cy="1333500"/>
    <xdr:pic>
      <xdr:nvPicPr>
        <xdr:cNvPr id="0" name="image38.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1409700" cy="971550"/>
    <xdr:pic>
      <xdr:nvPicPr>
        <xdr:cNvPr id="0" name="image33.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285875" cy="1476375"/>
    <xdr:pic>
      <xdr:nvPicPr>
        <xdr:cNvPr id="0" name="image34.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285875" cy="1285875"/>
    <xdr:pic>
      <xdr:nvPicPr>
        <xdr:cNvPr id="0" name="image39.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1285875" cy="1285875"/>
    <xdr:pic>
      <xdr:nvPicPr>
        <xdr:cNvPr id="0" name="image35.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333500" cy="1333500"/>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333500" cy="1333500"/>
    <xdr:pic>
      <xdr:nvPicPr>
        <xdr:cNvPr id="0" name="image40.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1333500" cy="1333500"/>
    <xdr:pic>
      <xdr:nvPicPr>
        <xdr:cNvPr id="0" name="image57.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123950" cy="942975"/>
    <xdr:pic>
      <xdr:nvPicPr>
        <xdr:cNvPr id="0" name="image42.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123950" cy="1057275"/>
    <xdr:pic>
      <xdr:nvPicPr>
        <xdr:cNvPr id="0" name="image48.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1123950" cy="1104900"/>
    <xdr:pic>
      <xdr:nvPicPr>
        <xdr:cNvPr id="0" name="image43.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209675" cy="1228725"/>
    <xdr:pic>
      <xdr:nvPicPr>
        <xdr:cNvPr id="0" name="image45.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209675" cy="1228725"/>
    <xdr:pic>
      <xdr:nvPicPr>
        <xdr:cNvPr id="0" name="image45.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1209675" cy="1228725"/>
    <xdr:pic>
      <xdr:nvPicPr>
        <xdr:cNvPr id="0" name="image45.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209675" cy="120967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819150" cy="819150"/>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847725" cy="84772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123825</xdr:colOff>
      <xdr:row>8</xdr:row>
      <xdr:rowOff>47625</xdr:rowOff>
    </xdr:from>
    <xdr:ext cx="733425" cy="733425"/>
    <xdr:pic>
      <xdr:nvPicPr>
        <xdr:cNvPr id="0" name="image4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76200</xdr:colOff>
      <xdr:row>9</xdr:row>
      <xdr:rowOff>85725</xdr:rowOff>
    </xdr:from>
    <xdr:ext cx="838200" cy="838200"/>
    <xdr:pic>
      <xdr:nvPicPr>
        <xdr:cNvPr id="0" name="image5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7</xdr:row>
      <xdr:rowOff>0</xdr:rowOff>
    </xdr:from>
    <xdr:ext cx="876300" cy="876300"/>
    <xdr:pic>
      <xdr:nvPicPr>
        <xdr:cNvPr id="0" name="image47.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190500</xdr:colOff>
      <xdr:row>67</xdr:row>
      <xdr:rowOff>85725</xdr:rowOff>
    </xdr:from>
    <xdr:ext cx="971550" cy="971550"/>
    <xdr:pic>
      <xdr:nvPicPr>
        <xdr:cNvPr id="0" name="image4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142875</xdr:colOff>
      <xdr:row>7</xdr:row>
      <xdr:rowOff>66675</xdr:rowOff>
    </xdr:from>
    <xdr:ext cx="971550" cy="971550"/>
    <xdr:pic>
      <xdr:nvPicPr>
        <xdr:cNvPr id="0" name="image4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219075</xdr:colOff>
      <xdr:row>8</xdr:row>
      <xdr:rowOff>47625</xdr:rowOff>
    </xdr:from>
    <xdr:ext cx="828675" cy="1162050"/>
    <xdr:pic>
      <xdr:nvPicPr>
        <xdr:cNvPr id="0" name="image6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47625</xdr:colOff>
      <xdr:row>9</xdr:row>
      <xdr:rowOff>342900</xdr:rowOff>
    </xdr:from>
    <xdr:ext cx="1162050" cy="647700"/>
    <xdr:pic>
      <xdr:nvPicPr>
        <xdr:cNvPr id="0" name="image53.png" title="Imagen"/>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847725" cy="1123950"/>
    <xdr:pic>
      <xdr:nvPicPr>
        <xdr:cNvPr id="0" name="image50.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971550" cy="1295400"/>
    <xdr:pic>
      <xdr:nvPicPr>
        <xdr:cNvPr id="0" name="image50.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1000125" cy="1323975"/>
    <xdr:pic>
      <xdr:nvPicPr>
        <xdr:cNvPr id="0" name="image50.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190500</xdr:colOff>
      <xdr:row>67</xdr:row>
      <xdr:rowOff>85725</xdr:rowOff>
    </xdr:from>
    <xdr:ext cx="971550" cy="971550"/>
    <xdr:pic>
      <xdr:nvPicPr>
        <xdr:cNvPr id="0" name="image4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28575</xdr:colOff>
      <xdr:row>0</xdr:row>
      <xdr:rowOff>4181475</xdr:rowOff>
    </xdr:from>
    <xdr:ext cx="1209675" cy="704850"/>
    <xdr:pic>
      <xdr:nvPicPr>
        <xdr:cNvPr id="0" name="image51.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7</xdr:row>
      <xdr:rowOff>0</xdr:rowOff>
    </xdr:from>
    <xdr:ext cx="1266825" cy="704850"/>
    <xdr:pic>
      <xdr:nvPicPr>
        <xdr:cNvPr id="0" name="image52.png"/>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0</xdr:colOff>
      <xdr:row>9</xdr:row>
      <xdr:rowOff>0</xdr:rowOff>
    </xdr:from>
    <xdr:ext cx="1266825" cy="1266825"/>
    <xdr:pic>
      <xdr:nvPicPr>
        <xdr:cNvPr id="0" name="image54.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1066800"/>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962025" cy="7143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962025" cy="962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704850"/>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704850"/>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762000" cy="800100"/>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762000"/>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762000"/>
    <xdr:pic>
      <xdr:nvPicPr>
        <xdr:cNvPr id="0" name="image13.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762000"/>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571500"/>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762000"/>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885825"/>
    <xdr:pic>
      <xdr:nvPicPr>
        <xdr:cNvPr id="0" name="image7.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57150</xdr:colOff>
      <xdr:row>7</xdr:row>
      <xdr:rowOff>200025</xdr:rowOff>
    </xdr:from>
    <xdr:ext cx="1304925" cy="581025"/>
    <xdr:pic>
      <xdr:nvPicPr>
        <xdr:cNvPr id="0" name="image1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57150</xdr:colOff>
      <xdr:row>9</xdr:row>
      <xdr:rowOff>171450</xdr:rowOff>
    </xdr:from>
    <xdr:ext cx="1304925" cy="581025"/>
    <xdr:pic>
      <xdr:nvPicPr>
        <xdr:cNvPr id="0" name="image1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8</xdr:row>
      <xdr:rowOff>0</xdr:rowOff>
    </xdr:from>
    <xdr:ext cx="1457325" cy="609600"/>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504950" cy="666750"/>
    <xdr:pic>
      <xdr:nvPicPr>
        <xdr:cNvPr id="0" name="image5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504950" cy="1504950"/>
    <xdr:pic>
      <xdr:nvPicPr>
        <xdr:cNvPr id="0" name="image25.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1504950" cy="876300"/>
    <xdr:pic>
      <xdr:nvPicPr>
        <xdr:cNvPr id="0" name="image18.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76200</xdr:colOff>
      <xdr:row>9</xdr:row>
      <xdr:rowOff>9525</xdr:rowOff>
    </xdr:from>
    <xdr:ext cx="1123950" cy="571500"/>
    <xdr:pic>
      <xdr:nvPicPr>
        <xdr:cNvPr id="0" name="image1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7</xdr:row>
      <xdr:rowOff>0</xdr:rowOff>
    </xdr:from>
    <xdr:ext cx="1000125" cy="169545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8</xdr:row>
      <xdr:rowOff>0</xdr:rowOff>
    </xdr:from>
    <xdr:ext cx="1285875" cy="1390650"/>
    <xdr:pic>
      <xdr:nvPicPr>
        <xdr:cNvPr id="0" name="image15.png"/>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www.samsung.com/pe/monitors/flat/s33a-22-inch-ls22a336nhlxpe/" TargetMode="External"/><Relationship Id="rId2" Type="http://schemas.openxmlformats.org/officeDocument/2006/relationships/hyperlink" Target="https://www.samsung.com/pe/monitors/flat/s33a-22-inch-ls22a336nhlxpe/" TargetMode="External"/><Relationship Id="rId3" Type="http://schemas.openxmlformats.org/officeDocument/2006/relationships/hyperlink" Target="https://www.lg.com/us/monitors/lg-27mk600m-b-led-monitor" TargetMode="External"/><Relationship Id="rId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www.computadoresyserviciotecnico.com/?utm_source=chatgpt.com" TargetMode="External"/><Relationship Id="rId2" Type="http://schemas.openxmlformats.org/officeDocument/2006/relationships/hyperlink" Target="https://digitalstore.com.co/seagate-barracuda-disco-duro-interno-1tb-25/?utm_" TargetMode="External"/><Relationship Id="rId3" Type="http://schemas.openxmlformats.org/officeDocument/2006/relationships/hyperlink" Target="https://discosduros.com.co/seagate-barracuda-disco-duro-interno-1tb-25/?utm_source=chatgpt.com" TargetMode="External"/><Relationship Id="rId4"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audiovisualesdecolombia.com/producto/kingston-valueram-kvr26s19s8-8-ddr4-8-gb-so-dimm-260-pines-2666-mhz-pc4-21300-cl19-12-v-sin-bufer-no-ecc/?utm_source=chatgpt.com" TargetMode="External"/><Relationship Id="rId2" Type="http://schemas.openxmlformats.org/officeDocument/2006/relationships/hyperlink" Target="https://www.corsair.com/us/en/p/memory/cmsx16gx5m1a4800c40/vengeance-ddr5-sodimm-16gb-1x16gb-ddr5-4800-pc5-38400-c40-1-1v-cmsx16gx5m1a4800c40?srsltid=AfmBOooPVrFrJeG1yYM938HzFmZtnGoquK6ptIYHcUfemcJFYty4zYeW&amp;utm_source=chatgpt.com" TargetMode="External"/><Relationship Id="rId3" Type="http://schemas.openxmlformats.org/officeDocument/2006/relationships/hyperlink" Target="https://speedlogic.com.co/tienda/memorias-ram/memoria-ram-para-pc-ddr4-32gb-3200-mhz-kingston-fury-beast-rgb/" TargetMode="External"/><Relationship Id="rId4"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systorecolombia.com/rack/718-servidor-rack-lenovo-thinksystem-sr650-v3-intel-xeon-silver-4514y-32gb-0tb-rack-2u-7d761004la.html?utm_source=chatgpt.com" TargetMode="External"/><Relationship Id="rId2" Type="http://schemas.openxmlformats.org/officeDocument/2006/relationships/hyperlink" Target="https://www.ebay.com/itm/135357785654?itmmeta=01K48AYZD7R4ZBFNB15DPFKJEA&amp;hash=item1f83f3e636:g:ofAAAOSw7oNnLnQE&amp;itmprp=enc%3AAQAKAAAA4MHg7L1Zz0LA5DYYmRTS30kyKQvo77o0B7H1U9GkhoNRo%2Fynf6gmwMB0MQetYPNluyM20%2FTCiL%2Fo46bEAEDEFoKCQKfeUlFPYm9cmFgyTSqu64NB0%2BRXAUexvUxcSzKaNCity8oYtivfbDFIvAcQhzVFiU5J5IfQmgnVelLbqNju%2FRo%2BCbUqgyZZAYbFU6MNxMt5j%2FudQH5LirbdDq40A7UXd41jbqQAyeAZB8v7ov2zeMycyRZf%2FryfrBmBUGy4by%2FtDTyh7Zgm24wiQaxkPP09e5wttrKMvrSX9d28rinB%7Ctkp%3ABFBM4Pb7iqJm" TargetMode="External"/><Relationship Id="rId3" Type="http://schemas.openxmlformats.org/officeDocument/2006/relationships/hyperlink" Target="https://www.abmx.com/1u-epyc-server" TargetMode="External"/><Relationship Id="rId4"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www.mercadolibre.com.co/asus-geforce-gt-1030-dual-2gb-video-card/up/MCOU2990927317" TargetMode="External"/><Relationship Id="rId2" Type="http://schemas.openxmlformats.org/officeDocument/2006/relationships/hyperlink" Target="https://basevirtual.com.co/product/tarjeta-de-video-radeon-rx-550-4gb-ddr5/?utm_source=chatgpt.com" TargetMode="External"/><Relationship Id="rId3" Type="http://schemas.openxmlformats.org/officeDocument/2006/relationships/hyperlink" Target="https://tiendamia.com/pe/producto?amz=B06X9PW5DZ&amp;utm_source=chatgpt.com"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ww.mercadolibre.com.co/procesador-gamer-amd-ryzen-7-7700x-100-100000591wof-de-8-nucleos-y-54ghz-de-frecuencia-con-grafica-integrada/p/MCO19711896?pdp_filters=category:MCO1693" TargetMode="External"/><Relationship Id="rId2" Type="http://schemas.openxmlformats.org/officeDocument/2006/relationships/hyperlink" Target="https://www.equimport1000.com/procesador-gamer-amd-ryzen-7-7700x/p/MCO19711896" TargetMode="External"/><Relationship Id="rId3" Type="http://schemas.openxmlformats.org/officeDocument/2006/relationships/hyperlink" Target="https://speedlogic.com.co/tienda/procesadores/amd/procesador-amd-ryzen-7-7700x-45gz-8cr-radeon-am5-no-fan/" TargetMode="External"/><Relationship Id="rId4"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2" Type="http://schemas.openxmlformats.org/officeDocument/2006/relationships/hyperlink" Target="https://www.falabella.com.co/falabella-co/product/144132917/Teclado-Inalambrico-Logitech-MX-KEYS-MINI-Gris-Espanol/144132918?utm_source=chatgpt.com" TargetMode="External"/><Relationship Id="rId3" Type="http://schemas.openxmlformats.org/officeDocument/2006/relationships/hyperlink" Target="https://www.panamericana.com.co/teclado-inalambrico-logitech-mx-keys-mini-blanco-629413/p?utm_source=chatgpt.com" TargetMode="External"/><Relationship Id="rId4"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www.logitech.com/en-eu/shop/p/m100-usb-mouse?utm_source=chatgpt.com" TargetMode="External"/><Relationship Id="rId2" Type="http://schemas.openxmlformats.org/officeDocument/2006/relationships/hyperlink" Target="https://www.octo24.com/en/Logitech-910-005003-Logitech-Mouse::680345.html?utm_source=chatgpt.com" TargetMode="External"/><Relationship Id="rId3" Type="http://schemas.openxmlformats.org/officeDocument/2006/relationships/hyperlink" Target="https://www.newegg.com/logitech-910-001601-m100-usb-wired/p/N82E16826104365?srsltid=AfmBOoqmnvfDbFteeFNP4TXIQdYF2qc6KiDB1sPEI6eIouMB2FdHqcnj&amp;utm_source=chatgpt.com"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hyperlink" Target="https://www.keysfan.com/microsoft-office-2021-professional-plus-key-1pcs.html?utm" TargetMode="External"/><Relationship Id="rId2" Type="http://schemas.openxmlformats.org/officeDocument/2006/relationships/hyperlink" Target="https://latinkeys.com/colombia/producto/office-2021-profesional-plus-bind-1pc/" TargetMode="External"/><Relationship Id="rId3" Type="http://schemas.openxmlformats.org/officeDocument/2006/relationships/hyperlink" Target="https://softwarecolombia1.com/products/licencia-office-2021-profesional-plus-1pc" TargetMode="External"/><Relationship Id="rId4"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ktronix.com/monitor-samsung-27-pulgadas-d300-fhd-plano-negro/p/887276903217" TargetMode="External"/><Relationship Id="rId2" Type="http://schemas.openxmlformats.org/officeDocument/2006/relationships/hyperlink" Target="https://www.alkosto.com/monitor-samsung-27-pulgadas-d300-fhd-plano-negro/p/887276903217" TargetMode="External"/><Relationship Id="rId3" Type="http://schemas.openxmlformats.org/officeDocument/2006/relationships/hyperlink" Target="https://digitalstore.com.co/product/monitor-samsung-s3-essencial-ls24d300ganxza-100hz-5ms-ips-fhd/"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hyperlink" Target="https://lasus.com.co/es/licencia-windows-11-pro-64-bits-en-espanol?utm" TargetMode="External"/><Relationship Id="rId2"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hyperlink" Target="https://www.avg.com/es-co/store?utm" TargetMode="External"/><Relationship Id="rId2" Type="http://schemas.openxmlformats.org/officeDocument/2006/relationships/hyperlink" Target="https://www.kalley.com.co/pin-antivirus-kaspersky-plus-1-dispositivo-1-ano/p/7703344110154?msclkid=19e6a7205db915b8b6dccff1293d648c&amp;utm_source=bing&amp;utm_medium=cpc&amp;utm_campaign=KALLEY_COL_PEF_CPC__PERFORMANCE-MAX&amp;utm_term=2325260934815190&amp;utm_content=KALLEY_COL_PEF_CPC_PMAX_GENERAL_EVENTOS" TargetMode="External"/><Relationship Id="rId3" Type="http://schemas.openxmlformats.org/officeDocument/2006/relationships/hyperlink" Target="https://www.wiresoft.us/" TargetMode="External"/><Relationship Id="rId4"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hyperlink" Target="https://www.clarocloud.com.co/infraestructura/microsoft-azure/?utm_source=chatgpt.com" TargetMode="External"/><Relationship Id="rId2" Type="http://schemas.openxmlformats.org/officeDocument/2006/relationships/hyperlink" Target="https://conexcol.net.co/cloud/?utm_source=chatgpt.com" TargetMode="External"/><Relationship Id="rId3" Type="http://schemas.openxmlformats.org/officeDocument/2006/relationships/hyperlink" Target="https://www.oracle.com/latam/cloud/price-list/?utm_source=chatgpt.com" TargetMode="External"/><Relationship Id="rId4"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hyperlink" Target="https://mymsystech.com.co/servidores/4432-dell-workstation-precision-3660-tower-13-3660-i9.html?utm_source=chatgpt.com" TargetMode="External"/><Relationship Id="rId2" Type="http://schemas.openxmlformats.org/officeDocument/2006/relationships/hyperlink" Target="https://www.mediamarkt.es/es/product/_pc-sobremesa-asus-s340mf-i797000080-intel%C2%AE-core%E2%84%A2-i7-9700-16-gb-512-gb-ssd-graphics-630-freedos-negro-1485288.html" TargetMode="External"/><Relationship Id="rId3" Type="http://schemas.openxmlformats.org/officeDocument/2006/relationships/hyperlink" Target="https://microcell.co/computadores-dell/23968-workstation-dell-precision-3660-corei7-13700-16gb-512gb-ssd-video-12gb-w11p-torre.html?srsltid=AfmBOorqoDDM_dxJUM0lKLsrMC4q3UkLvrrSzTTOIbLjx3ZqUETtfk_b&amp;utm_source=chatgpt.com"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sercoplus.com/ssd-25-sata/15231-ssd-1tb-wester-digital-sata-2-5.html?utm_source=chatgpt.com?utm_source=chatgpt.com" TargetMode="External"/><Relationship Id="rId2" Type="http://schemas.openxmlformats.org/officeDocument/2006/relationships/hyperlink" Target="https://www.mpcstore.com.co/ssd-estado-solido-m2-m2-sata-sp-1tb-unidad-disco-1tb-tera-color-verde-oscuro/p/MCO28466949?utm_source=chatgpt.com" TargetMode="External"/><Relationship Id="rId3" Type="http://schemas.openxmlformats.org/officeDocument/2006/relationships/hyperlink" Target="https://www.computadoresenbogota.com/market/producto/unidad-de-estado-solido-ssd-sata-2-5-1tb-wd/"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tauretcomputadores.com/index.php/product/disco-duro-pc-western-digital-1tb-purple-dvr-2" TargetMode="External"/><Relationship Id="rId2" Type="http://schemas.openxmlformats.org/officeDocument/2006/relationships/hyperlink" Target="http://discosduros.com.co/" TargetMode="External"/><Relationship Id="rId3" Type="http://schemas.openxmlformats.org/officeDocument/2006/relationships/hyperlink" Target="http://discosduros.com.co/" TargetMode="External"/><Relationship Id="rId4" Type="http://schemas.openxmlformats.org/officeDocument/2006/relationships/hyperlink" Target="https://www.falabella.com.co/falabella-co/product/139658501/Disco-Duro-PC-Western-Digital-1TB-Purple-DVR/139658502" TargetMode="External"/><Relationship Id="rId5"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hekalsoluciones.com/hekalsoluciones/producto/hpe-ml30-g10-e-2314-1p-16g-nhp-1tb-svr/?utm_source=chatgpt.com" TargetMode="External"/><Relationship Id="rId2" Type="http://schemas.openxmlformats.org/officeDocument/2006/relationships/hyperlink" Target="https://systorecolombia.com/nas-torre/854-servidor-qnap-nas-ts-262-dual-core-29ghz-2-bahias-ts-262-4g.html" TargetMode="External"/><Relationship Id="rId3" Type="http://schemas.openxmlformats.org/officeDocument/2006/relationships/hyperlink" Target="https://mymsystech.com.co/servidores/5168-servidor-dell-poweredge-t150.html"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www.crucial.com/memory/ddr4/CT8G4SFRA32A" TargetMode="External"/><Relationship Id="rId2" Type="http://schemas.openxmlformats.org/officeDocument/2006/relationships/hyperlink" Target="https://www.xpg.com/co/xpg/dram-modules-hunter-ddr4" TargetMode="External"/><Relationship Id="rId3" Type="http://schemas.openxmlformats.org/officeDocument/2006/relationships/hyperlink" Target="https://www.kingston.com/latam/memory/client/ddr4-3200mts-non_ecc-unbuffered-sodimm"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logitechstore.com.co/MCO-1439814551-teclado-confortable-bluetoothbolt-logitech-signature-k650-_JM?searchVariation=183225928247" TargetMode="External"/><Relationship Id="rId2" Type="http://schemas.openxmlformats.org/officeDocument/2006/relationships/hyperlink" Target="https://redragon.es/products/best-seller/teclado-mecanico-60-fizz-pro/" TargetMode="External"/><Relationship Id="rId3" Type="http://schemas.openxmlformats.org/officeDocument/2006/relationships/hyperlink" Target="https://www.razer.com/gaming-keyboards/razer-blackwidow-v4-pro-75/RZ03-05130200-R3U1"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logitechstore.com.co/MCO-2433698820-mouse-bluetooth-logitech-m240-silent-un-90-silencioso-_JM?searchVariation=180682216904" TargetMode="External"/><Relationship Id="rId2" Type="http://schemas.openxmlformats.org/officeDocument/2006/relationships/hyperlink" Target="https://www.mercadolibre.com.co/mouse-razer-con-cablenegrosensor-optico6-botones/p/MCO2029326844?pdp_filters=item_id:MCO1432754615" TargetMode="External"/><Relationship Id="rId3" Type="http://schemas.openxmlformats.org/officeDocument/2006/relationships/hyperlink" Target="https://www.mercadolibre.com.co/mouse-ergonomico-vertical-inalambrico-24g-recargable-usb-color-negro/p/MCO32064269?pdp_filters=item_id:MCO2922143466"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3" max="13" width="38.5"/>
  </cols>
  <sheetData>
    <row r="2">
      <c r="A2" s="1" t="s">
        <v>0</v>
      </c>
      <c r="B2" s="1"/>
      <c r="C2" s="1"/>
      <c r="D2" s="1"/>
      <c r="E2" s="1"/>
      <c r="F2" s="1"/>
      <c r="G2" s="1"/>
      <c r="H2" s="1"/>
      <c r="I2" s="1"/>
      <c r="J2" s="1"/>
      <c r="K2" s="1"/>
      <c r="L2" s="1"/>
      <c r="M2" s="1"/>
      <c r="N2" s="1"/>
    </row>
    <row r="3">
      <c r="A3" s="1"/>
      <c r="B3" s="1"/>
      <c r="C3" s="1"/>
      <c r="D3" s="1"/>
      <c r="E3" s="1"/>
      <c r="F3" s="1"/>
      <c r="G3" s="1"/>
      <c r="H3" s="1"/>
      <c r="I3" s="1"/>
      <c r="J3" s="1"/>
      <c r="K3" s="1"/>
      <c r="L3" s="1"/>
      <c r="M3" s="1"/>
      <c r="N3" s="1"/>
    </row>
    <row r="4">
      <c r="A4" s="2" t="s">
        <v>1</v>
      </c>
      <c r="B4" s="2"/>
      <c r="C4" s="2"/>
      <c r="D4" s="1"/>
      <c r="E4" s="1"/>
      <c r="F4" s="1"/>
      <c r="G4" s="1"/>
      <c r="H4" s="1"/>
      <c r="I4" s="1"/>
      <c r="J4" s="1"/>
      <c r="K4" s="1"/>
      <c r="L4" s="1"/>
      <c r="M4" s="3" t="s">
        <v>2</v>
      </c>
      <c r="N4" s="1"/>
    </row>
    <row r="5">
      <c r="A5" s="1"/>
      <c r="B5" s="1"/>
      <c r="C5" s="1"/>
      <c r="D5" s="1"/>
      <c r="E5" s="1"/>
      <c r="F5" s="1"/>
      <c r="G5" s="1"/>
      <c r="H5" s="1"/>
      <c r="I5" s="1"/>
      <c r="J5" s="1"/>
      <c r="K5" s="1"/>
      <c r="L5" s="1"/>
      <c r="M5" s="1"/>
      <c r="N5" s="1"/>
    </row>
    <row r="6">
      <c r="A6" s="4" t="s">
        <v>3</v>
      </c>
      <c r="B6" s="5"/>
      <c r="C6" s="5"/>
      <c r="D6" s="5"/>
      <c r="E6" s="5"/>
      <c r="F6" s="5"/>
      <c r="G6" s="5"/>
      <c r="H6" s="5"/>
      <c r="I6" s="5"/>
      <c r="J6" s="5"/>
      <c r="K6" s="6"/>
      <c r="L6" s="6"/>
      <c r="M6" s="7" t="s">
        <v>4</v>
      </c>
      <c r="N6" s="8"/>
      <c r="O6" s="9"/>
      <c r="P6" s="9"/>
      <c r="Q6" s="9"/>
      <c r="R6" s="9"/>
      <c r="S6" s="9"/>
      <c r="T6" s="9"/>
      <c r="U6" s="9"/>
      <c r="V6" s="9"/>
      <c r="W6" s="9"/>
    </row>
    <row r="7">
      <c r="A7" s="10"/>
      <c r="B7" s="10"/>
      <c r="C7" s="10"/>
      <c r="D7" s="10"/>
      <c r="E7" s="10"/>
      <c r="F7" s="10"/>
      <c r="G7" s="10"/>
      <c r="H7" s="10"/>
      <c r="I7" s="10"/>
      <c r="J7" s="10"/>
      <c r="K7" s="6"/>
      <c r="L7" s="6"/>
      <c r="M7" s="10"/>
      <c r="N7" s="11"/>
      <c r="O7" s="12"/>
      <c r="P7" s="12"/>
      <c r="Q7" s="12"/>
      <c r="R7" s="12"/>
      <c r="S7" s="12"/>
      <c r="T7" s="12"/>
      <c r="U7" s="12"/>
      <c r="V7" s="12"/>
      <c r="W7" s="12"/>
    </row>
    <row r="8">
      <c r="A8" s="13" t="s">
        <v>5</v>
      </c>
      <c r="B8" s="5"/>
      <c r="C8" s="5"/>
      <c r="D8" s="5"/>
      <c r="E8" s="5"/>
      <c r="F8" s="5"/>
      <c r="G8" s="5"/>
      <c r="H8" s="5"/>
      <c r="I8" s="5"/>
      <c r="J8" s="5"/>
      <c r="K8" s="6"/>
      <c r="L8" s="6"/>
      <c r="M8" s="7" t="s">
        <v>6</v>
      </c>
      <c r="N8" s="8"/>
      <c r="O8" s="9"/>
      <c r="P8" s="9"/>
      <c r="Q8" s="9"/>
      <c r="R8" s="9"/>
      <c r="S8" s="9"/>
      <c r="T8" s="9"/>
      <c r="U8" s="9"/>
      <c r="V8" s="9"/>
      <c r="W8" s="9"/>
    </row>
    <row r="9">
      <c r="A9" s="10"/>
      <c r="B9" s="10"/>
      <c r="C9" s="10"/>
      <c r="D9" s="10"/>
      <c r="E9" s="10"/>
      <c r="F9" s="10"/>
      <c r="G9" s="10"/>
      <c r="H9" s="10"/>
      <c r="I9" s="10"/>
      <c r="J9" s="10"/>
      <c r="K9" s="6"/>
      <c r="L9" s="6"/>
      <c r="M9" s="10"/>
      <c r="N9" s="11"/>
      <c r="O9" s="12"/>
      <c r="P9" s="12"/>
      <c r="Q9" s="12"/>
      <c r="R9" s="12"/>
      <c r="S9" s="12"/>
      <c r="T9" s="12"/>
      <c r="U9" s="12"/>
      <c r="V9" s="12"/>
      <c r="W9" s="12"/>
    </row>
    <row r="10">
      <c r="A10" s="13" t="s">
        <v>7</v>
      </c>
      <c r="B10" s="5"/>
      <c r="C10" s="5"/>
      <c r="D10" s="5"/>
      <c r="E10" s="5"/>
      <c r="F10" s="5"/>
      <c r="G10" s="5"/>
      <c r="H10" s="5"/>
      <c r="I10" s="5"/>
      <c r="J10" s="5"/>
      <c r="K10" s="6"/>
      <c r="L10" s="6"/>
      <c r="M10" s="7" t="s">
        <v>8</v>
      </c>
      <c r="N10" s="8"/>
      <c r="O10" s="9"/>
      <c r="P10" s="9"/>
      <c r="Q10" s="9"/>
      <c r="R10" s="9"/>
      <c r="S10" s="9"/>
      <c r="T10" s="9"/>
      <c r="U10" s="9"/>
      <c r="V10" s="9"/>
      <c r="W10" s="9"/>
    </row>
    <row r="11">
      <c r="A11" s="10"/>
      <c r="B11" s="10"/>
      <c r="C11" s="10"/>
      <c r="D11" s="10"/>
      <c r="E11" s="10"/>
      <c r="F11" s="10"/>
      <c r="G11" s="10"/>
      <c r="H11" s="10"/>
      <c r="I11" s="10"/>
      <c r="J11" s="10"/>
      <c r="K11" s="6"/>
      <c r="L11" s="6"/>
      <c r="M11" s="10"/>
      <c r="N11" s="11"/>
      <c r="O11" s="12"/>
      <c r="P11" s="12"/>
      <c r="Q11" s="12"/>
      <c r="R11" s="12"/>
      <c r="S11" s="12"/>
      <c r="T11" s="12"/>
      <c r="U11" s="12"/>
      <c r="V11" s="12"/>
      <c r="W11" s="12"/>
    </row>
    <row r="12">
      <c r="A12" s="14" t="s">
        <v>9</v>
      </c>
      <c r="B12" s="5"/>
      <c r="C12" s="5"/>
      <c r="D12" s="5"/>
      <c r="E12" s="5"/>
      <c r="F12" s="5"/>
      <c r="G12" s="5"/>
      <c r="H12" s="5"/>
      <c r="I12" s="5"/>
      <c r="J12" s="5"/>
      <c r="K12" s="6"/>
      <c r="L12" s="6"/>
      <c r="M12" s="7" t="s">
        <v>10</v>
      </c>
      <c r="N12" s="8"/>
      <c r="O12" s="9"/>
      <c r="P12" s="9"/>
      <c r="Q12" s="9"/>
      <c r="R12" s="9"/>
      <c r="S12" s="9"/>
      <c r="T12" s="9"/>
      <c r="U12" s="9"/>
      <c r="V12" s="9"/>
      <c r="W12" s="9"/>
    </row>
    <row r="13">
      <c r="A13" s="10"/>
      <c r="B13" s="10"/>
      <c r="C13" s="10"/>
      <c r="D13" s="10"/>
      <c r="E13" s="10"/>
      <c r="F13" s="10"/>
      <c r="G13" s="10"/>
      <c r="H13" s="10"/>
      <c r="I13" s="10"/>
      <c r="J13" s="10"/>
      <c r="K13" s="6"/>
      <c r="L13" s="6"/>
      <c r="M13" s="10"/>
      <c r="N13" s="11"/>
      <c r="O13" s="12"/>
      <c r="P13" s="12"/>
      <c r="Q13" s="12"/>
      <c r="R13" s="12"/>
      <c r="S13" s="12"/>
      <c r="T13" s="12"/>
      <c r="U13" s="12"/>
      <c r="V13" s="12"/>
      <c r="W13" s="12"/>
    </row>
    <row r="14">
      <c r="A14" s="5" t="s">
        <v>11</v>
      </c>
      <c r="B14" s="5"/>
      <c r="C14" s="5"/>
      <c r="D14" s="5"/>
      <c r="E14" s="5"/>
      <c r="F14" s="5"/>
      <c r="G14" s="5"/>
      <c r="H14" s="5"/>
      <c r="I14" s="5"/>
      <c r="J14" s="5"/>
      <c r="K14" s="6"/>
      <c r="L14" s="6"/>
      <c r="M14" s="7" t="s">
        <v>12</v>
      </c>
      <c r="N14" s="8"/>
      <c r="O14" s="9"/>
      <c r="P14" s="9"/>
      <c r="Q14" s="9"/>
      <c r="R14" s="9"/>
      <c r="S14" s="9"/>
      <c r="T14" s="9"/>
      <c r="U14" s="9"/>
      <c r="V14" s="9"/>
      <c r="W14" s="9"/>
    </row>
    <row r="15">
      <c r="A15" s="10"/>
      <c r="B15" s="10"/>
      <c r="C15" s="10"/>
      <c r="D15" s="10"/>
      <c r="E15" s="10"/>
      <c r="F15" s="10"/>
      <c r="G15" s="10"/>
      <c r="H15" s="10"/>
      <c r="I15" s="10"/>
      <c r="J15" s="10"/>
      <c r="K15" s="6"/>
      <c r="L15" s="6"/>
      <c r="M15" s="6"/>
      <c r="N15" s="1"/>
    </row>
    <row r="16">
      <c r="A16" s="5" t="s">
        <v>13</v>
      </c>
      <c r="B16" s="5"/>
      <c r="C16" s="5"/>
      <c r="D16" s="5"/>
      <c r="E16" s="5"/>
      <c r="F16" s="5"/>
      <c r="G16" s="5"/>
      <c r="H16" s="5"/>
      <c r="I16" s="5"/>
      <c r="J16" s="5"/>
      <c r="K16" s="6"/>
      <c r="L16" s="6"/>
      <c r="M16" s="6"/>
      <c r="N16" s="1"/>
    </row>
    <row r="17">
      <c r="A17" s="10"/>
      <c r="B17" s="10"/>
      <c r="C17" s="10"/>
      <c r="D17" s="10"/>
      <c r="E17" s="10"/>
      <c r="F17" s="10"/>
      <c r="G17" s="10"/>
      <c r="H17" s="10"/>
      <c r="I17" s="10"/>
      <c r="J17" s="10"/>
      <c r="K17" s="6"/>
      <c r="L17" s="6"/>
      <c r="M17" s="6"/>
      <c r="N17" s="1"/>
    </row>
    <row r="18">
      <c r="A18" s="5" t="s">
        <v>14</v>
      </c>
      <c r="B18" s="5"/>
      <c r="C18" s="5"/>
      <c r="D18" s="5"/>
      <c r="E18" s="5"/>
      <c r="F18" s="5"/>
      <c r="G18" s="5"/>
      <c r="H18" s="5"/>
      <c r="I18" s="5"/>
      <c r="J18" s="5"/>
      <c r="K18" s="6"/>
      <c r="L18" s="6"/>
      <c r="M18" s="6"/>
      <c r="N18" s="1"/>
    </row>
    <row r="19">
      <c r="A19" s="10"/>
      <c r="B19" s="10"/>
      <c r="C19" s="10"/>
      <c r="D19" s="10"/>
      <c r="E19" s="10"/>
      <c r="F19" s="10"/>
      <c r="G19" s="10"/>
      <c r="H19" s="10"/>
      <c r="I19" s="10"/>
      <c r="J19" s="10"/>
      <c r="K19" s="6"/>
      <c r="L19" s="6"/>
      <c r="M19" s="6"/>
      <c r="N19" s="1"/>
    </row>
    <row r="20">
      <c r="A20" s="5" t="s">
        <v>15</v>
      </c>
      <c r="B20" s="5"/>
      <c r="C20" s="5"/>
      <c r="D20" s="5"/>
      <c r="E20" s="5"/>
      <c r="F20" s="5"/>
      <c r="G20" s="5"/>
      <c r="H20" s="5"/>
      <c r="I20" s="5"/>
      <c r="J20" s="5"/>
      <c r="K20" s="6"/>
      <c r="L20" s="6"/>
      <c r="M20" s="6"/>
      <c r="N20" s="1"/>
    </row>
    <row r="21">
      <c r="A21" s="1"/>
      <c r="B21" s="1"/>
      <c r="C21" s="1"/>
      <c r="D21" s="1"/>
      <c r="E21" s="1"/>
      <c r="F21" s="1"/>
      <c r="G21" s="1"/>
      <c r="H21" s="1"/>
      <c r="I21" s="1"/>
      <c r="J21" s="1"/>
      <c r="K21" s="1"/>
      <c r="L21" s="1"/>
      <c r="M21" s="1"/>
      <c r="N21" s="1"/>
    </row>
    <row r="22">
      <c r="A22" s="1"/>
      <c r="B22" s="1"/>
      <c r="C22" s="1"/>
      <c r="D22" s="1"/>
      <c r="E22" s="1"/>
      <c r="F22" s="1"/>
      <c r="G22" s="1"/>
      <c r="H22" s="1"/>
      <c r="I22" s="1"/>
      <c r="J22" s="1"/>
      <c r="K22" s="1"/>
      <c r="L22" s="1"/>
      <c r="M22" s="1"/>
      <c r="N22" s="1"/>
    </row>
    <row r="23">
      <c r="A23" s="15" t="s">
        <v>16</v>
      </c>
      <c r="B23" s="15"/>
      <c r="C23" s="15"/>
      <c r="D23" s="1"/>
      <c r="E23" s="1"/>
      <c r="F23" s="1"/>
      <c r="G23" s="1"/>
      <c r="H23" s="1"/>
      <c r="I23" s="1"/>
      <c r="J23" s="1"/>
      <c r="K23" s="1"/>
      <c r="L23" s="1"/>
      <c r="M23" s="1"/>
      <c r="N23" s="1"/>
    </row>
    <row r="24">
      <c r="A24" s="1"/>
      <c r="B24" s="1"/>
      <c r="C24" s="1"/>
      <c r="D24" s="1"/>
      <c r="E24" s="1"/>
      <c r="F24" s="1"/>
      <c r="G24" s="1"/>
      <c r="H24" s="1"/>
      <c r="I24" s="1"/>
      <c r="J24" s="1"/>
      <c r="K24" s="1"/>
      <c r="L24" s="1"/>
      <c r="M24" s="1"/>
      <c r="N24" s="1"/>
    </row>
    <row r="25">
      <c r="A25" s="16" t="s">
        <v>17</v>
      </c>
      <c r="B25" s="16"/>
      <c r="C25" s="16"/>
      <c r="D25" s="16"/>
      <c r="E25" s="16"/>
      <c r="F25" s="16"/>
      <c r="G25" s="16"/>
      <c r="H25" s="16"/>
      <c r="I25" s="6"/>
      <c r="J25" s="1"/>
      <c r="K25" s="1"/>
      <c r="L25" s="1"/>
      <c r="M25" s="1"/>
      <c r="N25" s="1"/>
    </row>
    <row r="26">
      <c r="A26" s="17"/>
      <c r="B26" s="17"/>
      <c r="C26" s="17"/>
      <c r="D26" s="17"/>
      <c r="E26" s="17"/>
      <c r="F26" s="17"/>
      <c r="G26" s="17"/>
      <c r="H26" s="17"/>
      <c r="I26" s="6"/>
      <c r="J26" s="1"/>
      <c r="K26" s="1"/>
      <c r="L26" s="1"/>
      <c r="M26" s="1"/>
      <c r="N26" s="1"/>
    </row>
    <row r="27">
      <c r="A27" s="16" t="s">
        <v>18</v>
      </c>
      <c r="B27" s="16"/>
      <c r="C27" s="16"/>
      <c r="D27" s="16"/>
      <c r="E27" s="16"/>
      <c r="F27" s="16"/>
      <c r="G27" s="16"/>
      <c r="H27" s="16"/>
      <c r="I27" s="6"/>
      <c r="J27" s="1"/>
      <c r="K27" s="1"/>
      <c r="L27" s="1"/>
      <c r="M27" s="1"/>
      <c r="N27" s="1"/>
    </row>
    <row r="28">
      <c r="A28" s="17"/>
      <c r="B28" s="17"/>
      <c r="C28" s="17"/>
      <c r="D28" s="17"/>
      <c r="E28" s="17"/>
      <c r="F28" s="17"/>
      <c r="G28" s="17"/>
      <c r="H28" s="17"/>
      <c r="I28" s="6"/>
      <c r="J28" s="1"/>
      <c r="K28" s="1"/>
      <c r="L28" s="1"/>
      <c r="M28" s="1"/>
      <c r="N28" s="1"/>
    </row>
    <row r="29">
      <c r="A29" s="16" t="s">
        <v>19</v>
      </c>
      <c r="B29" s="16"/>
      <c r="C29" s="16"/>
      <c r="D29" s="16"/>
      <c r="E29" s="16"/>
      <c r="F29" s="16"/>
      <c r="G29" s="16"/>
      <c r="H29" s="16"/>
      <c r="I29" s="6"/>
      <c r="J29" s="1"/>
      <c r="K29" s="1"/>
      <c r="L29" s="1"/>
      <c r="M29" s="1"/>
      <c r="N29" s="1"/>
    </row>
    <row r="30">
      <c r="A30" s="10"/>
      <c r="B30" s="10"/>
      <c r="C30" s="10"/>
      <c r="D30" s="10"/>
      <c r="E30" s="10"/>
      <c r="F30" s="10"/>
      <c r="G30" s="10"/>
      <c r="H30" s="10"/>
      <c r="I30" s="6"/>
      <c r="J30" s="1"/>
      <c r="K30" s="1"/>
      <c r="L30" s="1"/>
      <c r="M30" s="1"/>
      <c r="N30" s="1"/>
    </row>
    <row r="31">
      <c r="A31" s="18" t="s">
        <v>20</v>
      </c>
      <c r="B31" s="16"/>
      <c r="C31" s="16"/>
      <c r="D31" s="16"/>
      <c r="E31" s="16"/>
      <c r="F31" s="16"/>
      <c r="G31" s="16"/>
      <c r="H31" s="16"/>
      <c r="I31" s="6"/>
      <c r="J31" s="1"/>
      <c r="K31" s="1"/>
      <c r="L31" s="1"/>
      <c r="M31" s="1"/>
      <c r="N31" s="1"/>
    </row>
    <row r="32">
      <c r="A32" s="10"/>
      <c r="B32" s="10"/>
      <c r="C32" s="10"/>
      <c r="D32" s="10"/>
      <c r="E32" s="10"/>
      <c r="F32" s="10"/>
      <c r="G32" s="10"/>
      <c r="H32" s="10"/>
      <c r="I32" s="6"/>
      <c r="J32" s="1"/>
      <c r="K32" s="1"/>
      <c r="L32" s="1"/>
      <c r="M32" s="1"/>
      <c r="N32" s="1"/>
    </row>
    <row r="33">
      <c r="A33" s="18" t="s">
        <v>21</v>
      </c>
      <c r="B33" s="16"/>
      <c r="C33" s="16"/>
      <c r="D33" s="16"/>
      <c r="E33" s="16"/>
      <c r="F33" s="16"/>
      <c r="G33" s="16"/>
      <c r="H33" s="16"/>
      <c r="I33" s="6"/>
      <c r="J33" s="1"/>
      <c r="K33" s="1"/>
      <c r="L33" s="1"/>
      <c r="M33" s="1"/>
      <c r="N33" s="1"/>
    </row>
    <row r="34">
      <c r="A34" s="10"/>
      <c r="B34" s="10"/>
      <c r="C34" s="10"/>
      <c r="D34" s="10"/>
      <c r="E34" s="10"/>
      <c r="F34" s="10"/>
      <c r="G34" s="10"/>
      <c r="H34" s="10"/>
      <c r="I34" s="6"/>
      <c r="J34" s="1"/>
      <c r="K34" s="1"/>
      <c r="L34" s="1"/>
      <c r="M34" s="1"/>
      <c r="N34" s="1"/>
    </row>
    <row r="35">
      <c r="A35" s="18" t="s">
        <v>22</v>
      </c>
      <c r="B35" s="16"/>
      <c r="C35" s="16"/>
      <c r="D35" s="16"/>
      <c r="E35" s="16"/>
      <c r="F35" s="16"/>
      <c r="G35" s="16"/>
      <c r="H35" s="16"/>
      <c r="I35" s="6"/>
      <c r="J35" s="1"/>
      <c r="K35" s="1"/>
      <c r="L35" s="1"/>
      <c r="M35" s="1"/>
      <c r="N35" s="1"/>
    </row>
    <row r="36">
      <c r="A36" s="10"/>
      <c r="B36" s="10"/>
      <c r="C36" s="10"/>
      <c r="D36" s="10"/>
      <c r="E36" s="10"/>
      <c r="F36" s="10"/>
      <c r="G36" s="10"/>
      <c r="H36" s="10"/>
      <c r="I36" s="6"/>
      <c r="J36" s="1"/>
      <c r="K36" s="1"/>
      <c r="L36" s="1"/>
      <c r="M36" s="1"/>
      <c r="N36" s="1"/>
    </row>
    <row r="37">
      <c r="A37" s="18" t="s">
        <v>23</v>
      </c>
      <c r="B37" s="16"/>
      <c r="C37" s="16"/>
      <c r="D37" s="16"/>
      <c r="E37" s="16"/>
      <c r="F37" s="16"/>
      <c r="G37" s="16"/>
      <c r="H37" s="16"/>
      <c r="I37" s="6"/>
      <c r="J37" s="1"/>
      <c r="K37" s="1"/>
      <c r="L37" s="1"/>
      <c r="M37" s="1"/>
      <c r="N37" s="1"/>
    </row>
    <row r="38">
      <c r="A38" s="10"/>
      <c r="B38" s="10"/>
      <c r="C38" s="10"/>
      <c r="D38" s="10"/>
      <c r="E38" s="10"/>
      <c r="F38" s="10"/>
      <c r="G38" s="10"/>
      <c r="H38" s="10"/>
      <c r="I38" s="6"/>
      <c r="J38" s="1"/>
      <c r="K38" s="1"/>
      <c r="L38" s="1"/>
      <c r="M38" s="1"/>
      <c r="N38" s="1"/>
    </row>
    <row r="39">
      <c r="A39" s="18" t="s">
        <v>24</v>
      </c>
      <c r="B39" s="16"/>
      <c r="C39" s="16"/>
      <c r="D39" s="16"/>
      <c r="E39" s="16"/>
      <c r="F39" s="16"/>
      <c r="G39" s="16"/>
      <c r="H39" s="16"/>
      <c r="I39" s="6"/>
      <c r="J39" s="1"/>
      <c r="K39" s="1"/>
      <c r="L39" s="1"/>
      <c r="M39" s="1"/>
      <c r="N39" s="1"/>
    </row>
    <row r="40">
      <c r="A40" s="1"/>
      <c r="B40" s="1"/>
      <c r="C40" s="1"/>
      <c r="D40" s="1"/>
      <c r="E40" s="1"/>
      <c r="F40" s="1"/>
      <c r="G40" s="1"/>
      <c r="H40" s="1"/>
      <c r="I40" s="1"/>
      <c r="J40" s="1"/>
      <c r="K40" s="1"/>
      <c r="L40" s="1"/>
      <c r="M40" s="1"/>
      <c r="N40" s="1"/>
    </row>
    <row r="41">
      <c r="A41" s="1"/>
      <c r="B41" s="1"/>
      <c r="C41" s="1"/>
      <c r="D41" s="1"/>
      <c r="E41" s="1"/>
      <c r="F41" s="1"/>
      <c r="G41" s="1"/>
      <c r="H41" s="1"/>
      <c r="I41" s="1"/>
      <c r="J41" s="1"/>
      <c r="K41" s="1"/>
      <c r="L41" s="1"/>
      <c r="M41" s="1"/>
      <c r="N41" s="1"/>
    </row>
    <row r="42">
      <c r="A42" s="1"/>
      <c r="B42" s="1"/>
      <c r="C42" s="1"/>
      <c r="D42" s="1"/>
      <c r="E42" s="1"/>
      <c r="F42" s="1"/>
      <c r="G42" s="1"/>
      <c r="H42" s="1"/>
      <c r="I42" s="1"/>
      <c r="J42" s="1"/>
      <c r="K42" s="1"/>
      <c r="L42" s="1"/>
      <c r="M42" s="1"/>
      <c r="N42" s="1"/>
    </row>
    <row r="43">
      <c r="A43" s="1"/>
      <c r="B43" s="1"/>
      <c r="C43" s="1"/>
      <c r="D43" s="1"/>
      <c r="E43" s="1"/>
      <c r="F43" s="1"/>
      <c r="G43" s="1"/>
      <c r="H43" s="1"/>
      <c r="I43" s="1"/>
      <c r="J43" s="1"/>
      <c r="K43" s="1"/>
      <c r="L43" s="1"/>
      <c r="M43" s="1"/>
      <c r="N43" s="1"/>
    </row>
    <row r="44">
      <c r="A44" s="1"/>
      <c r="B44" s="1"/>
      <c r="C44" s="1"/>
      <c r="D44" s="1"/>
      <c r="E44" s="1"/>
      <c r="F44" s="1"/>
      <c r="G44" s="1"/>
      <c r="H44" s="1"/>
      <c r="I44" s="1"/>
      <c r="J44" s="1"/>
      <c r="K44" s="1"/>
      <c r="L44" s="1"/>
      <c r="M44" s="1"/>
      <c r="N44" s="1"/>
    </row>
    <row r="45">
      <c r="A45" s="1"/>
      <c r="B45" s="1"/>
      <c r="C45" s="1"/>
      <c r="D45" s="1"/>
      <c r="E45" s="1"/>
      <c r="F45" s="1"/>
      <c r="G45" s="1"/>
      <c r="H45" s="1"/>
      <c r="I45" s="1"/>
      <c r="J45" s="1"/>
      <c r="K45" s="1"/>
      <c r="L45" s="1"/>
      <c r="M45" s="1"/>
      <c r="N45" s="1"/>
    </row>
    <row r="53">
      <c r="A53" s="12"/>
      <c r="B53" s="12"/>
    </row>
    <row r="54">
      <c r="A54" s="12"/>
      <c r="B54" s="12"/>
    </row>
  </sheetData>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5.5"/>
    <col customWidth="1" min="11" max="11" width="19.38"/>
    <col customWidth="1" min="12" max="12" width="52.63"/>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148" t="s">
        <v>27</v>
      </c>
      <c r="B7" s="149" t="s">
        <v>257</v>
      </c>
      <c r="C7" s="149" t="s">
        <v>258</v>
      </c>
      <c r="D7" s="149" t="s">
        <v>259</v>
      </c>
      <c r="E7" s="149" t="s">
        <v>260</v>
      </c>
      <c r="F7" s="150" t="s">
        <v>261</v>
      </c>
      <c r="G7" s="151" t="s">
        <v>262</v>
      </c>
      <c r="H7" s="149" t="s">
        <v>34</v>
      </c>
      <c r="I7" s="149" t="s">
        <v>263</v>
      </c>
      <c r="J7" s="149" t="s">
        <v>264</v>
      </c>
      <c r="K7" s="152" t="s">
        <v>265</v>
      </c>
      <c r="L7" s="152" t="s">
        <v>38</v>
      </c>
      <c r="M7" s="28"/>
      <c r="N7" s="28"/>
      <c r="O7" s="28"/>
      <c r="P7" s="28"/>
      <c r="Q7" s="28"/>
      <c r="R7" s="28"/>
      <c r="S7" s="28"/>
      <c r="T7" s="28"/>
      <c r="U7" s="28"/>
      <c r="V7" s="28"/>
      <c r="W7" s="28"/>
      <c r="X7" s="28"/>
      <c r="Y7" s="28"/>
      <c r="Z7" s="28"/>
    </row>
    <row r="8" ht="147.75" customHeight="1">
      <c r="A8" s="67" t="s">
        <v>39</v>
      </c>
      <c r="B8" s="55" t="s">
        <v>266</v>
      </c>
      <c r="C8" s="153" t="s">
        <v>267</v>
      </c>
      <c r="D8" s="154" t="s">
        <v>268</v>
      </c>
      <c r="E8" s="139">
        <v>1650000.0</v>
      </c>
      <c r="F8" s="139">
        <f t="shared" ref="F8:F10" si="1">E8*19%+(E8)</f>
        <v>1963500</v>
      </c>
      <c r="G8" s="52" t="s">
        <v>269</v>
      </c>
      <c r="H8" s="54" t="str">
        <f t="shared" ref="H8:H10" si="2">G8</f>
        <v>485,18 USD</v>
      </c>
      <c r="I8" s="55" t="s">
        <v>44</v>
      </c>
      <c r="J8" s="84" t="s">
        <v>270</v>
      </c>
      <c r="K8" s="110"/>
      <c r="L8" s="58" t="s">
        <v>271</v>
      </c>
    </row>
    <row r="9" ht="147.75" customHeight="1">
      <c r="A9" s="67" t="s">
        <v>47</v>
      </c>
      <c r="B9" s="129" t="s">
        <v>272</v>
      </c>
      <c r="C9" s="155" t="s">
        <v>273</v>
      </c>
      <c r="D9" s="55" t="s">
        <v>274</v>
      </c>
      <c r="E9" s="139">
        <v>2300000.0</v>
      </c>
      <c r="F9" s="139">
        <f t="shared" si="1"/>
        <v>2737000</v>
      </c>
      <c r="G9" s="52" t="s">
        <v>275</v>
      </c>
      <c r="H9" s="54" t="str">
        <f t="shared" si="2"/>
        <v>676,31 USD</v>
      </c>
      <c r="I9" s="55" t="s">
        <v>44</v>
      </c>
      <c r="J9" s="84" t="s">
        <v>276</v>
      </c>
      <c r="K9" s="110"/>
      <c r="L9" s="58" t="s">
        <v>277</v>
      </c>
    </row>
    <row r="10" ht="147.75" customHeight="1">
      <c r="A10" s="74" t="s">
        <v>54</v>
      </c>
      <c r="B10" s="77" t="s">
        <v>278</v>
      </c>
      <c r="C10" s="77" t="s">
        <v>279</v>
      </c>
      <c r="D10" s="77" t="s">
        <v>280</v>
      </c>
      <c r="E10" s="156">
        <v>2800000.0</v>
      </c>
      <c r="F10" s="156">
        <f t="shared" si="1"/>
        <v>3332000</v>
      </c>
      <c r="G10" s="157" t="s">
        <v>281</v>
      </c>
      <c r="H10" s="79" t="str">
        <f t="shared" si="2"/>
        <v>823,34 USD</v>
      </c>
      <c r="I10" s="77" t="s">
        <v>44</v>
      </c>
      <c r="J10" s="80" t="s">
        <v>282</v>
      </c>
      <c r="K10" s="102"/>
      <c r="L10" s="82" t="s">
        <v>283</v>
      </c>
    </row>
    <row r="11" ht="15.0" hidden="1" customHeight="1">
      <c r="A11" s="59"/>
      <c r="B11" s="60"/>
      <c r="C11" s="60"/>
      <c r="D11" s="60"/>
      <c r="E11" s="60"/>
      <c r="F11" s="60"/>
      <c r="G11" s="60"/>
      <c r="H11" s="60"/>
      <c r="I11" s="60"/>
      <c r="J11" s="60"/>
    </row>
    <row r="12" ht="12.75" customHeight="1"/>
    <row r="13" ht="38.25" customHeight="1">
      <c r="A13" s="123" t="s">
        <v>284</v>
      </c>
      <c r="B13" s="21"/>
      <c r="C13" s="21"/>
      <c r="D13" s="21"/>
      <c r="E13" s="21"/>
      <c r="F13" s="21"/>
      <c r="G13" s="21"/>
      <c r="H13" s="21"/>
      <c r="I13" s="21"/>
      <c r="J13" s="22"/>
      <c r="K13" s="88"/>
      <c r="L13" s="88"/>
      <c r="M13" s="88"/>
      <c r="N13" s="88"/>
      <c r="O13" s="88"/>
      <c r="P13" s="88"/>
      <c r="Q13" s="88"/>
      <c r="R13" s="88"/>
      <c r="S13" s="88"/>
      <c r="T13" s="88"/>
      <c r="U13" s="88"/>
      <c r="V13" s="88"/>
      <c r="W13" s="88"/>
      <c r="X13" s="88"/>
      <c r="Y13" s="88"/>
      <c r="Z13" s="88"/>
    </row>
    <row r="14" ht="12.75" customHeight="1"/>
    <row r="15" ht="75.0" customHeight="1">
      <c r="A15" s="123"/>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6.0"/>
    <col customWidth="1" min="11" max="11" width="10.0"/>
    <col customWidth="1" min="12" max="12" width="70.25"/>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148" t="s">
        <v>27</v>
      </c>
      <c r="B7" s="149" t="s">
        <v>285</v>
      </c>
      <c r="C7" s="149" t="s">
        <v>286</v>
      </c>
      <c r="D7" s="149" t="s">
        <v>287</v>
      </c>
      <c r="E7" s="149" t="s">
        <v>288</v>
      </c>
      <c r="F7" s="150" t="s">
        <v>289</v>
      </c>
      <c r="G7" s="151" t="s">
        <v>290</v>
      </c>
      <c r="H7" s="149" t="s">
        <v>34</v>
      </c>
      <c r="I7" s="149" t="s">
        <v>291</v>
      </c>
      <c r="J7" s="149" t="s">
        <v>292</v>
      </c>
      <c r="K7" s="152" t="s">
        <v>37</v>
      </c>
      <c r="L7" s="152" t="s">
        <v>38</v>
      </c>
      <c r="M7" s="28"/>
      <c r="N7" s="28"/>
      <c r="O7" s="28"/>
      <c r="P7" s="28"/>
      <c r="Q7" s="28"/>
      <c r="R7" s="28"/>
      <c r="S7" s="28"/>
      <c r="T7" s="28"/>
      <c r="U7" s="28"/>
      <c r="V7" s="28"/>
      <c r="W7" s="28"/>
      <c r="X7" s="28"/>
      <c r="Y7" s="28"/>
      <c r="Z7" s="28"/>
    </row>
    <row r="8" ht="111.0" customHeight="1">
      <c r="A8" s="67" t="s">
        <v>39</v>
      </c>
      <c r="B8" s="55" t="s">
        <v>266</v>
      </c>
      <c r="C8" s="158" t="s">
        <v>293</v>
      </c>
      <c r="D8" s="55" t="s">
        <v>294</v>
      </c>
      <c r="E8" s="139">
        <v>420000.0</v>
      </c>
      <c r="F8" s="139">
        <f t="shared" ref="F8:F10" si="1">E8*19%+(E8)</f>
        <v>499800</v>
      </c>
      <c r="G8" s="52" t="s">
        <v>295</v>
      </c>
      <c r="H8" s="54" t="str">
        <f t="shared" ref="H8:H10" si="2">G8</f>
        <v>123,50 USD</v>
      </c>
      <c r="I8" s="55" t="s">
        <v>44</v>
      </c>
      <c r="J8" s="84" t="s">
        <v>296</v>
      </c>
      <c r="K8" s="110"/>
      <c r="L8" s="58" t="s">
        <v>297</v>
      </c>
    </row>
    <row r="9" ht="111.0" customHeight="1">
      <c r="A9" s="74" t="s">
        <v>47</v>
      </c>
      <c r="B9" s="77" t="s">
        <v>272</v>
      </c>
      <c r="C9" s="159" t="s">
        <v>293</v>
      </c>
      <c r="D9" s="160" t="s">
        <v>298</v>
      </c>
      <c r="E9" s="156">
        <v>550000.0</v>
      </c>
      <c r="F9" s="156">
        <f t="shared" si="1"/>
        <v>654500</v>
      </c>
      <c r="G9" s="161" t="s">
        <v>299</v>
      </c>
      <c r="H9" s="79" t="str">
        <f t="shared" si="2"/>
        <v>161,73 USD</v>
      </c>
      <c r="I9" s="77" t="s">
        <v>44</v>
      </c>
      <c r="J9" s="162" t="s">
        <v>300</v>
      </c>
      <c r="K9" s="102"/>
      <c r="L9" s="82" t="s">
        <v>301</v>
      </c>
    </row>
    <row r="10" ht="111.0" customHeight="1">
      <c r="A10" s="67" t="s">
        <v>54</v>
      </c>
      <c r="B10" s="49" t="s">
        <v>278</v>
      </c>
      <c r="C10" s="109" t="s">
        <v>302</v>
      </c>
      <c r="D10" s="51" t="s">
        <v>303</v>
      </c>
      <c r="E10" s="139">
        <v>780000.0</v>
      </c>
      <c r="F10" s="139">
        <f t="shared" si="1"/>
        <v>928200</v>
      </c>
      <c r="G10" s="53" t="s">
        <v>304</v>
      </c>
      <c r="H10" s="54" t="str">
        <f t="shared" si="2"/>
        <v>229,36 USD</v>
      </c>
      <c r="I10" s="55" t="s">
        <v>59</v>
      </c>
      <c r="J10" s="56" t="s">
        <v>305</v>
      </c>
      <c r="K10" s="110"/>
      <c r="L10" s="58" t="s">
        <v>306</v>
      </c>
    </row>
    <row r="11" ht="15.0" hidden="1" customHeight="1">
      <c r="A11" s="59"/>
      <c r="B11" s="60"/>
      <c r="C11" s="60"/>
      <c r="D11" s="60"/>
      <c r="E11" s="60"/>
      <c r="F11" s="60"/>
      <c r="G11" s="60"/>
      <c r="H11" s="60"/>
      <c r="I11" s="60"/>
      <c r="J11" s="60"/>
    </row>
    <row r="12" ht="12.75" customHeight="1"/>
    <row r="13" ht="36.75" customHeight="1">
      <c r="A13" s="123" t="s">
        <v>307</v>
      </c>
      <c r="B13" s="21"/>
      <c r="C13" s="21"/>
      <c r="D13" s="21"/>
      <c r="E13" s="21"/>
      <c r="F13" s="21"/>
      <c r="G13" s="21"/>
      <c r="H13" s="21"/>
      <c r="I13" s="21"/>
      <c r="J13" s="22"/>
      <c r="K13" s="88"/>
      <c r="L13" s="88"/>
      <c r="M13" s="88"/>
      <c r="N13" s="88"/>
      <c r="O13" s="88"/>
      <c r="P13" s="88"/>
      <c r="Q13" s="88"/>
      <c r="R13" s="88"/>
      <c r="S13" s="88"/>
      <c r="T13" s="88"/>
      <c r="U13" s="88"/>
      <c r="V13" s="88"/>
      <c r="W13" s="88"/>
      <c r="X13" s="88"/>
      <c r="Y13" s="88"/>
      <c r="Z13" s="88"/>
    </row>
    <row r="14" ht="12.75" customHeight="1"/>
    <row r="15" ht="75.0" customHeight="1">
      <c r="A15" s="61"/>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5.0"/>
    <col customWidth="1" min="11" max="11" width="12.38"/>
    <col customWidth="1" min="12" max="12" width="57.63"/>
    <col customWidth="1" min="13" max="26" width="10.0"/>
  </cols>
  <sheetData>
    <row r="1" ht="12.75" customHeight="1">
      <c r="A1" s="63" t="s">
        <v>308</v>
      </c>
    </row>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148" t="s">
        <v>309</v>
      </c>
      <c r="B7" s="149" t="s">
        <v>310</v>
      </c>
      <c r="C7" s="149" t="s">
        <v>311</v>
      </c>
      <c r="D7" s="149" t="s">
        <v>312</v>
      </c>
      <c r="E7" s="149" t="s">
        <v>313</v>
      </c>
      <c r="F7" s="150" t="s">
        <v>314</v>
      </c>
      <c r="G7" s="151" t="s">
        <v>315</v>
      </c>
      <c r="H7" s="149" t="s">
        <v>34</v>
      </c>
      <c r="I7" s="149" t="s">
        <v>316</v>
      </c>
      <c r="J7" s="149" t="s">
        <v>317</v>
      </c>
      <c r="K7" s="152" t="s">
        <v>37</v>
      </c>
      <c r="L7" s="152" t="s">
        <v>38</v>
      </c>
      <c r="M7" s="28"/>
      <c r="N7" s="28"/>
      <c r="O7" s="28"/>
      <c r="P7" s="28"/>
      <c r="Q7" s="28"/>
      <c r="R7" s="28"/>
      <c r="S7" s="28"/>
      <c r="T7" s="28"/>
      <c r="U7" s="28"/>
      <c r="V7" s="28"/>
      <c r="W7" s="28"/>
      <c r="X7" s="28"/>
      <c r="Y7" s="28"/>
      <c r="Z7" s="28"/>
    </row>
    <row r="8" ht="94.5" customHeight="1">
      <c r="A8" s="74" t="s">
        <v>39</v>
      </c>
      <c r="B8" s="163" t="s">
        <v>318</v>
      </c>
      <c r="C8" s="164" t="s">
        <v>319</v>
      </c>
      <c r="D8" s="163" t="s">
        <v>320</v>
      </c>
      <c r="E8" s="165">
        <v>180000.0</v>
      </c>
      <c r="F8" s="166">
        <v>214200.0</v>
      </c>
      <c r="G8" s="167" t="s">
        <v>321</v>
      </c>
      <c r="H8" s="168" t="s">
        <v>322</v>
      </c>
      <c r="I8" s="163" t="s">
        <v>44</v>
      </c>
      <c r="J8" s="80" t="s">
        <v>323</v>
      </c>
      <c r="K8" s="102"/>
      <c r="L8" s="82" t="s">
        <v>324</v>
      </c>
    </row>
    <row r="9" ht="94.5" customHeight="1">
      <c r="A9" s="125" t="s">
        <v>325</v>
      </c>
      <c r="B9" s="169" t="s">
        <v>55</v>
      </c>
      <c r="C9" s="170" t="s">
        <v>326</v>
      </c>
      <c r="D9" s="171" t="s">
        <v>327</v>
      </c>
      <c r="E9" s="172">
        <v>290644.0</v>
      </c>
      <c r="F9" s="173">
        <v>345866.0</v>
      </c>
      <c r="G9" s="174" t="s">
        <v>328</v>
      </c>
      <c r="H9" s="175" t="s">
        <v>322</v>
      </c>
      <c r="I9" s="146" t="s">
        <v>44</v>
      </c>
      <c r="J9" s="45" t="s">
        <v>329</v>
      </c>
      <c r="K9" s="128"/>
      <c r="L9" s="47" t="s">
        <v>330</v>
      </c>
    </row>
    <row r="10" ht="94.5" customHeight="1">
      <c r="A10" s="67" t="s">
        <v>54</v>
      </c>
      <c r="B10" s="176" t="s">
        <v>331</v>
      </c>
      <c r="C10" s="114" t="s">
        <v>332</v>
      </c>
      <c r="D10" s="108" t="s">
        <v>333</v>
      </c>
      <c r="E10" s="116">
        <v>249863.0</v>
      </c>
      <c r="F10" s="177">
        <v>297342.0</v>
      </c>
      <c r="G10" s="113" t="s">
        <v>334</v>
      </c>
      <c r="H10" s="112" t="s">
        <v>322</v>
      </c>
      <c r="I10" s="108" t="s">
        <v>44</v>
      </c>
      <c r="J10" s="56" t="s">
        <v>335</v>
      </c>
      <c r="K10" s="110"/>
      <c r="L10" s="58" t="s">
        <v>336</v>
      </c>
    </row>
    <row r="11" ht="15.0" hidden="1" customHeight="1">
      <c r="A11" s="59"/>
      <c r="B11" s="60"/>
      <c r="C11" s="60"/>
      <c r="D11" s="60"/>
      <c r="E11" s="60"/>
      <c r="F11" s="60"/>
      <c r="G11" s="60"/>
      <c r="H11" s="60"/>
      <c r="I11" s="60"/>
      <c r="J11" s="60"/>
    </row>
    <row r="12" ht="12.75" customHeight="1"/>
    <row r="13" ht="38.25" customHeight="1">
      <c r="A13" s="123" t="s">
        <v>337</v>
      </c>
      <c r="B13" s="21"/>
      <c r="C13" s="21"/>
      <c r="D13" s="21"/>
      <c r="E13" s="21"/>
      <c r="F13" s="21"/>
      <c r="G13" s="21"/>
      <c r="H13" s="21"/>
      <c r="I13" s="21"/>
      <c r="J13" s="22"/>
    </row>
    <row r="14" ht="12.75" customHeight="1"/>
    <row r="15" ht="75.0" customHeight="1">
      <c r="A15" s="123"/>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19.13"/>
    <col customWidth="1" min="3" max="3" width="27.88"/>
    <col customWidth="1" min="4" max="4" width="21.88"/>
    <col customWidth="1" min="5" max="6" width="17.0"/>
    <col customWidth="1" min="7" max="7" width="18.0"/>
    <col customWidth="1" min="8" max="8" width="17.0"/>
    <col customWidth="1" min="9" max="9" width="19.13"/>
    <col customWidth="1" min="10" max="10" width="32.75"/>
    <col customWidth="1" min="11" max="11" width="21.25"/>
    <col customWidth="1" min="12" max="12" width="56.5"/>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148" t="s">
        <v>27</v>
      </c>
      <c r="B7" s="149" t="s">
        <v>338</v>
      </c>
      <c r="C7" s="149" t="s">
        <v>339</v>
      </c>
      <c r="D7" s="149" t="s">
        <v>340</v>
      </c>
      <c r="E7" s="149" t="s">
        <v>341</v>
      </c>
      <c r="F7" s="150" t="s">
        <v>342</v>
      </c>
      <c r="G7" s="151" t="s">
        <v>343</v>
      </c>
      <c r="H7" s="149" t="s">
        <v>34</v>
      </c>
      <c r="I7" s="149" t="s">
        <v>344</v>
      </c>
      <c r="J7" s="149" t="s">
        <v>345</v>
      </c>
      <c r="K7" s="152" t="s">
        <v>183</v>
      </c>
      <c r="L7" s="152" t="s">
        <v>130</v>
      </c>
      <c r="M7" s="28"/>
      <c r="N7" s="28"/>
      <c r="O7" s="28"/>
      <c r="P7" s="28"/>
      <c r="Q7" s="28"/>
      <c r="R7" s="28"/>
      <c r="S7" s="28"/>
      <c r="T7" s="28"/>
      <c r="U7" s="28"/>
      <c r="V7" s="28"/>
      <c r="W7" s="28"/>
      <c r="X7" s="28"/>
      <c r="Y7" s="28"/>
      <c r="Z7" s="28"/>
    </row>
    <row r="8" ht="108.75" customHeight="1">
      <c r="A8" s="67" t="s">
        <v>39</v>
      </c>
      <c r="B8" s="55" t="s">
        <v>346</v>
      </c>
      <c r="C8" s="68" t="s">
        <v>347</v>
      </c>
      <c r="D8" s="178" t="s">
        <v>348</v>
      </c>
      <c r="E8" s="139">
        <v>130000.0</v>
      </c>
      <c r="F8" s="139">
        <f>E8*19%+(E8)</f>
        <v>154700</v>
      </c>
      <c r="G8" s="52" t="s">
        <v>349</v>
      </c>
      <c r="H8" s="54" t="str">
        <f t="shared" ref="H8:H10" si="1">G8</f>
        <v>38,23 USD</v>
      </c>
      <c r="I8" s="55" t="s">
        <v>44</v>
      </c>
      <c r="J8" s="84" t="s">
        <v>350</v>
      </c>
      <c r="K8" s="110"/>
      <c r="L8" s="58" t="s">
        <v>351</v>
      </c>
    </row>
    <row r="9" ht="108.75" customHeight="1">
      <c r="A9" s="103" t="s">
        <v>47</v>
      </c>
      <c r="B9" s="104" t="s">
        <v>278</v>
      </c>
      <c r="C9" s="105" t="s">
        <v>352</v>
      </c>
      <c r="D9" s="132" t="s">
        <v>353</v>
      </c>
      <c r="E9" s="32">
        <v>420000.0</v>
      </c>
      <c r="F9" s="32">
        <f>E9*0.19%+(E9)</f>
        <v>420798</v>
      </c>
      <c r="G9" s="33" t="s">
        <v>354</v>
      </c>
      <c r="H9" s="34" t="str">
        <f t="shared" si="1"/>
        <v>103,78 USD</v>
      </c>
      <c r="I9" s="30" t="s">
        <v>44</v>
      </c>
      <c r="J9" s="122" t="s">
        <v>355</v>
      </c>
      <c r="K9" s="107"/>
      <c r="L9" s="37" t="s">
        <v>356</v>
      </c>
    </row>
    <row r="10" ht="108.75" customHeight="1">
      <c r="A10" s="67" t="s">
        <v>54</v>
      </c>
      <c r="B10" s="55" t="s">
        <v>357</v>
      </c>
      <c r="C10" s="179" t="s">
        <v>358</v>
      </c>
      <c r="D10" s="180" t="s">
        <v>359</v>
      </c>
      <c r="E10" s="139">
        <v>389000.0</v>
      </c>
      <c r="F10" s="139">
        <f>E10*19%+(E10)</f>
        <v>462910</v>
      </c>
      <c r="G10" s="52" t="s">
        <v>360</v>
      </c>
      <c r="H10" s="54" t="str">
        <f t="shared" si="1"/>
        <v>114,39 USD</v>
      </c>
      <c r="I10" s="55" t="s">
        <v>44</v>
      </c>
      <c r="J10" s="56" t="s">
        <v>361</v>
      </c>
      <c r="K10" s="110"/>
      <c r="L10" s="58" t="s">
        <v>362</v>
      </c>
    </row>
    <row r="11" ht="15.0" hidden="1" customHeight="1">
      <c r="A11" s="59"/>
      <c r="B11" s="60"/>
      <c r="C11" s="60"/>
      <c r="D11" s="60"/>
      <c r="E11" s="60"/>
      <c r="F11" s="60"/>
      <c r="G11" s="60"/>
      <c r="H11" s="60"/>
      <c r="I11" s="60"/>
      <c r="J11" s="60"/>
    </row>
    <row r="12" ht="21.0" customHeight="1"/>
    <row r="13" ht="29.25" customHeight="1">
      <c r="A13" s="123" t="s">
        <v>363</v>
      </c>
      <c r="B13" s="21"/>
      <c r="C13" s="21"/>
      <c r="D13" s="21"/>
      <c r="E13" s="21"/>
      <c r="F13" s="21"/>
      <c r="G13" s="21"/>
      <c r="H13" s="21"/>
      <c r="I13" s="21"/>
      <c r="J13" s="22"/>
    </row>
    <row r="14" ht="12.75" customHeight="1"/>
    <row r="15" ht="75.0" customHeight="1">
      <c r="A15" s="123" t="s">
        <v>364</v>
      </c>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19.13"/>
    <col customWidth="1" min="3" max="3" width="27.75"/>
    <col customWidth="1" min="4" max="4" width="21.88"/>
    <col customWidth="1" min="5" max="6" width="17.0"/>
    <col customWidth="1" min="7" max="7" width="18.0"/>
    <col customWidth="1" min="8" max="8" width="17.0"/>
    <col customWidth="1" min="9" max="9" width="19.13"/>
    <col customWidth="1" min="10" max="10" width="27.13"/>
    <col customWidth="1" min="11" max="11" width="23.75"/>
    <col customWidth="1" min="12" max="12" width="50.88"/>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148" t="s">
        <v>309</v>
      </c>
      <c r="B7" s="149" t="s">
        <v>310</v>
      </c>
      <c r="C7" s="149" t="s">
        <v>311</v>
      </c>
      <c r="D7" s="149" t="s">
        <v>312</v>
      </c>
      <c r="E7" s="149" t="s">
        <v>313</v>
      </c>
      <c r="F7" s="150" t="s">
        <v>314</v>
      </c>
      <c r="G7" s="151" t="s">
        <v>315</v>
      </c>
      <c r="H7" s="149" t="s">
        <v>34</v>
      </c>
      <c r="I7" s="149" t="s">
        <v>316</v>
      </c>
      <c r="J7" s="149" t="s">
        <v>317</v>
      </c>
      <c r="K7" s="152" t="s">
        <v>183</v>
      </c>
      <c r="L7" s="152" t="s">
        <v>130</v>
      </c>
      <c r="M7" s="28"/>
      <c r="N7" s="28"/>
      <c r="O7" s="28"/>
      <c r="P7" s="28"/>
      <c r="Q7" s="28"/>
      <c r="R7" s="28"/>
      <c r="S7" s="28"/>
      <c r="T7" s="28"/>
      <c r="U7" s="28"/>
      <c r="V7" s="28"/>
      <c r="W7" s="28"/>
      <c r="X7" s="28"/>
      <c r="Y7" s="28"/>
      <c r="Z7" s="28"/>
    </row>
    <row r="8" ht="127.5" customHeight="1">
      <c r="A8" s="67" t="s">
        <v>365</v>
      </c>
      <c r="B8" s="55" t="s">
        <v>366</v>
      </c>
      <c r="C8" s="68" t="s">
        <v>367</v>
      </c>
      <c r="D8" s="55" t="s">
        <v>368</v>
      </c>
      <c r="E8" s="139">
        <v>2.09E7</v>
      </c>
      <c r="F8" s="139">
        <f t="shared" ref="F8:F10" si="1">E8*19%+(E8)</f>
        <v>24871000</v>
      </c>
      <c r="G8" s="52" t="s">
        <v>369</v>
      </c>
      <c r="H8" s="54" t="str">
        <f t="shared" ref="H8:H10" si="2">G8</f>
        <v>$6435,62 USD</v>
      </c>
      <c r="I8" s="55" t="s">
        <v>44</v>
      </c>
      <c r="J8" s="84" t="s">
        <v>370</v>
      </c>
      <c r="K8" s="110"/>
      <c r="L8" s="58" t="s">
        <v>371</v>
      </c>
    </row>
    <row r="9" ht="127.5" customHeight="1">
      <c r="A9" s="67" t="s">
        <v>372</v>
      </c>
      <c r="B9" s="129" t="s">
        <v>373</v>
      </c>
      <c r="C9" s="68" t="s">
        <v>374</v>
      </c>
      <c r="D9" s="55" t="s">
        <v>375</v>
      </c>
      <c r="E9" s="111">
        <v>8690000.0</v>
      </c>
      <c r="F9" s="139">
        <f t="shared" si="1"/>
        <v>10341100</v>
      </c>
      <c r="G9" s="52" t="s">
        <v>376</v>
      </c>
      <c r="H9" s="54" t="str">
        <f t="shared" si="2"/>
        <v>$2675,87 USD</v>
      </c>
      <c r="I9" s="55" t="s">
        <v>44</v>
      </c>
      <c r="J9" s="56" t="s">
        <v>377</v>
      </c>
      <c r="K9" s="110"/>
      <c r="L9" s="58" t="s">
        <v>378</v>
      </c>
    </row>
    <row r="10" ht="127.5" customHeight="1">
      <c r="A10" s="74" t="s">
        <v>379</v>
      </c>
      <c r="B10" s="77" t="s">
        <v>380</v>
      </c>
      <c r="C10" s="164" t="s">
        <v>381</v>
      </c>
      <c r="D10" s="77" t="s">
        <v>382</v>
      </c>
      <c r="E10" s="156">
        <v>6899000.0</v>
      </c>
      <c r="F10" s="156">
        <f t="shared" si="1"/>
        <v>8209810</v>
      </c>
      <c r="G10" s="157" t="s">
        <v>383</v>
      </c>
      <c r="H10" s="79" t="str">
        <f t="shared" si="2"/>
        <v>$2124,37 USD</v>
      </c>
      <c r="I10" s="77" t="s">
        <v>44</v>
      </c>
      <c r="J10" s="162" t="s">
        <v>384</v>
      </c>
      <c r="K10" s="102"/>
      <c r="L10" s="82" t="s">
        <v>385</v>
      </c>
    </row>
    <row r="11" ht="12.75" customHeight="1"/>
    <row r="12" ht="43.5" customHeight="1">
      <c r="A12" s="123" t="s">
        <v>386</v>
      </c>
      <c r="B12" s="21"/>
      <c r="C12" s="21"/>
      <c r="D12" s="21"/>
      <c r="E12" s="21"/>
      <c r="F12" s="21"/>
      <c r="G12" s="21"/>
      <c r="H12" s="21"/>
      <c r="I12" s="21"/>
      <c r="J12" s="22"/>
    </row>
    <row r="13" ht="12.75" customHeight="1"/>
    <row r="14" ht="75.0" customHeight="1">
      <c r="A14" s="123"/>
      <c r="B14" s="21"/>
      <c r="C14" s="21"/>
      <c r="D14" s="21"/>
      <c r="E14" s="21"/>
      <c r="F14" s="21"/>
      <c r="G14" s="21"/>
      <c r="H14" s="21"/>
      <c r="I14" s="21"/>
      <c r="J14" s="22"/>
    </row>
    <row r="15" ht="12.75" customHeight="1"/>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c r="D25" s="62"/>
      <c r="E25" s="62"/>
      <c r="F25" s="63"/>
      <c r="G25" s="63"/>
    </row>
    <row r="26" ht="12.75" customHeight="1"/>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sheetData>
  <mergeCells count="4">
    <mergeCell ref="D2:H2"/>
    <mergeCell ref="A5:J5"/>
    <mergeCell ref="A12:J12"/>
    <mergeCell ref="A14:J14"/>
  </mergeCells>
  <hyperlinks>
    <hyperlink r:id="rId1" ref="C8"/>
    <hyperlink r:id="rId2" ref="C9"/>
    <hyperlink r:id="rId3" ref="C10"/>
  </hyperlinks>
  <printOptions/>
  <pageMargins bottom="0.75" footer="0.0" header="0.0" left="0.7" right="0.7" top="0.75"/>
  <pageSetup orientation="landscape"/>
  <drawing r:id="rId4"/>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0.5"/>
    <col customWidth="1" min="11" max="11" width="18.5"/>
    <col customWidth="1" min="12" max="12" width="58.38"/>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148" t="s">
        <v>27</v>
      </c>
      <c r="B7" s="149" t="s">
        <v>387</v>
      </c>
      <c r="C7" s="149" t="s">
        <v>388</v>
      </c>
      <c r="D7" s="149" t="s">
        <v>389</v>
      </c>
      <c r="E7" s="149" t="s">
        <v>390</v>
      </c>
      <c r="F7" s="150" t="s">
        <v>391</v>
      </c>
      <c r="G7" s="151" t="s">
        <v>392</v>
      </c>
      <c r="H7" s="149" t="s">
        <v>34</v>
      </c>
      <c r="I7" s="149" t="s">
        <v>393</v>
      </c>
      <c r="J7" s="149" t="s">
        <v>394</v>
      </c>
      <c r="K7" s="152" t="s">
        <v>183</v>
      </c>
      <c r="L7" s="152" t="s">
        <v>130</v>
      </c>
      <c r="M7" s="28"/>
      <c r="N7" s="28"/>
      <c r="O7" s="28"/>
      <c r="P7" s="28"/>
      <c r="Q7" s="28"/>
      <c r="R7" s="28"/>
      <c r="S7" s="28"/>
      <c r="T7" s="28"/>
      <c r="U7" s="28"/>
      <c r="V7" s="28"/>
      <c r="W7" s="28"/>
      <c r="X7" s="28"/>
      <c r="Y7" s="28"/>
      <c r="Z7" s="28"/>
    </row>
    <row r="8" ht="105.75" customHeight="1">
      <c r="A8" s="67" t="s">
        <v>39</v>
      </c>
      <c r="B8" s="181" t="s">
        <v>168</v>
      </c>
      <c r="C8" s="105" t="s">
        <v>395</v>
      </c>
      <c r="D8" s="182" t="s">
        <v>396</v>
      </c>
      <c r="E8" s="32">
        <v>420000.0</v>
      </c>
      <c r="F8" s="32">
        <v>499800.0</v>
      </c>
      <c r="G8" s="33" t="s">
        <v>397</v>
      </c>
      <c r="H8" s="34" t="str">
        <f t="shared" ref="H8:H10" si="1">G8</f>
        <v>124.95USD</v>
      </c>
      <c r="I8" s="30" t="s">
        <v>44</v>
      </c>
      <c r="J8" s="35" t="s">
        <v>398</v>
      </c>
      <c r="K8" s="107"/>
      <c r="L8" s="37" t="s">
        <v>399</v>
      </c>
    </row>
    <row r="9" ht="105.75" customHeight="1">
      <c r="A9" s="67" t="s">
        <v>47</v>
      </c>
      <c r="B9" s="183" t="s">
        <v>272</v>
      </c>
      <c r="C9" s="68" t="s">
        <v>400</v>
      </c>
      <c r="D9" s="55" t="s">
        <v>401</v>
      </c>
      <c r="E9" s="139">
        <v>550000.0</v>
      </c>
      <c r="F9" s="139">
        <v>654500.0</v>
      </c>
      <c r="G9" s="52" t="s">
        <v>402</v>
      </c>
      <c r="H9" s="54" t="str">
        <f t="shared" si="1"/>
        <v>163.63USD</v>
      </c>
      <c r="I9" s="55" t="s">
        <v>44</v>
      </c>
      <c r="J9" s="84" t="s">
        <v>403</v>
      </c>
      <c r="K9" s="110"/>
      <c r="L9" s="58" t="s">
        <v>404</v>
      </c>
    </row>
    <row r="10" ht="105.75" customHeight="1">
      <c r="A10" s="67" t="s">
        <v>54</v>
      </c>
      <c r="B10" s="55" t="s">
        <v>405</v>
      </c>
      <c r="C10" s="68" t="s">
        <v>406</v>
      </c>
      <c r="D10" s="55" t="s">
        <v>407</v>
      </c>
      <c r="E10" s="139">
        <v>680000.0</v>
      </c>
      <c r="F10" s="139">
        <v>809200.0</v>
      </c>
      <c r="G10" s="52" t="s">
        <v>408</v>
      </c>
      <c r="H10" s="54" t="str">
        <f t="shared" si="1"/>
        <v>202.30USD</v>
      </c>
      <c r="I10" s="55" t="s">
        <v>44</v>
      </c>
      <c r="J10" s="84" t="s">
        <v>409</v>
      </c>
      <c r="K10" s="110"/>
      <c r="L10" s="58" t="s">
        <v>410</v>
      </c>
    </row>
    <row r="11" ht="15.0" hidden="1" customHeight="1">
      <c r="A11" s="59"/>
      <c r="B11" s="60"/>
      <c r="C11" s="60"/>
      <c r="D11" s="60"/>
      <c r="E11" s="60"/>
      <c r="F11" s="60"/>
      <c r="G11" s="60"/>
      <c r="H11" s="60"/>
      <c r="I11" s="60"/>
      <c r="J11" s="60"/>
    </row>
    <row r="12" ht="12.75" customHeight="1">
      <c r="I12" s="184"/>
    </row>
    <row r="13" ht="24.0" customHeight="1">
      <c r="A13" s="123" t="s">
        <v>411</v>
      </c>
      <c r="B13" s="21"/>
      <c r="C13" s="21"/>
      <c r="D13" s="21"/>
      <c r="E13" s="21"/>
      <c r="F13" s="21"/>
      <c r="G13" s="21"/>
      <c r="H13" s="21"/>
      <c r="I13" s="21"/>
      <c r="J13" s="22"/>
    </row>
    <row r="14" ht="12.75" customHeight="1"/>
    <row r="15" ht="75.0" customHeight="1">
      <c r="A15" s="123" t="s">
        <v>412</v>
      </c>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amp;search_layout=stack&amp;position=8&amp;type=product&amp;tracking_id=ca8b08f2-854c-4698-8390-d45b6f1f53b0&amp;wid=MCO1536566629&amp;sid=search" ref="C8"/>
    <hyperlink r:id="rId2" ref="C9"/>
    <hyperlink r:id="rId3" ref="C10"/>
  </hyperlinks>
  <printOptions/>
  <pageMargins bottom="0.75" footer="0.0" header="0.0" left="0.7" right="0.7" top="0.75"/>
  <pageSetup orientation="landscape"/>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1.38"/>
    <col customWidth="1" min="11" max="11" width="16.88"/>
    <col customWidth="1" min="12" max="12" width="52.5"/>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148" t="s">
        <v>27</v>
      </c>
      <c r="B7" s="149" t="s">
        <v>413</v>
      </c>
      <c r="C7" s="149" t="s">
        <v>414</v>
      </c>
      <c r="D7" s="149" t="s">
        <v>415</v>
      </c>
      <c r="E7" s="149" t="s">
        <v>416</v>
      </c>
      <c r="F7" s="150" t="s">
        <v>417</v>
      </c>
      <c r="G7" s="151" t="s">
        <v>418</v>
      </c>
      <c r="H7" s="149" t="s">
        <v>34</v>
      </c>
      <c r="I7" s="149" t="s">
        <v>419</v>
      </c>
      <c r="J7" s="149" t="s">
        <v>420</v>
      </c>
      <c r="K7" s="152" t="s">
        <v>183</v>
      </c>
      <c r="L7" s="152" t="s">
        <v>130</v>
      </c>
      <c r="M7" s="28"/>
      <c r="N7" s="28"/>
      <c r="O7" s="28"/>
      <c r="P7" s="28"/>
      <c r="Q7" s="28"/>
      <c r="R7" s="28"/>
      <c r="S7" s="28"/>
      <c r="T7" s="28"/>
      <c r="U7" s="28"/>
      <c r="V7" s="28"/>
      <c r="W7" s="28"/>
      <c r="X7" s="28"/>
      <c r="Y7" s="28"/>
      <c r="Z7" s="28"/>
    </row>
    <row r="8" ht="145.5" customHeight="1">
      <c r="A8" s="103" t="s">
        <v>39</v>
      </c>
      <c r="B8" s="30" t="s">
        <v>357</v>
      </c>
      <c r="C8" s="31" t="s">
        <v>421</v>
      </c>
      <c r="D8" s="182" t="s">
        <v>422</v>
      </c>
      <c r="E8" s="32">
        <v>1655910.0</v>
      </c>
      <c r="F8" s="32">
        <f>E8*19%+(E8)</f>
        <v>1970532.9</v>
      </c>
      <c r="G8" s="33" t="s">
        <v>423</v>
      </c>
      <c r="H8" s="34" t="str">
        <f t="shared" ref="H8:H10" si="1">G8</f>
        <v>$509,90 USD</v>
      </c>
      <c r="I8" s="30" t="s">
        <v>44</v>
      </c>
      <c r="J8" s="35" t="s">
        <v>424</v>
      </c>
      <c r="K8" s="107"/>
      <c r="L8" s="37" t="s">
        <v>425</v>
      </c>
    </row>
    <row r="9" ht="145.5" customHeight="1">
      <c r="A9" s="67" t="s">
        <v>47</v>
      </c>
      <c r="B9" s="183" t="s">
        <v>426</v>
      </c>
      <c r="C9" s="109" t="s">
        <v>427</v>
      </c>
      <c r="D9" s="55" t="str">
        <f t="shared" ref="D9:D10" si="2">D8</f>
        <v>Procesador gamer AMD Ryzen 7 7700X 100-100000591WOF de 8 núcleos </v>
      </c>
      <c r="E9" s="139">
        <v>1861415.0</v>
      </c>
      <c r="F9" s="139">
        <f>E10*19%+(E9)</f>
        <v>2203225</v>
      </c>
      <c r="G9" s="185" t="s">
        <v>428</v>
      </c>
      <c r="H9" s="54" t="str">
        <f t="shared" si="1"/>
        <v>$563,07 USD</v>
      </c>
      <c r="I9" s="55" t="s">
        <v>44</v>
      </c>
      <c r="J9" s="84" t="s">
        <v>429</v>
      </c>
      <c r="K9" s="110"/>
      <c r="L9" s="58" t="s">
        <v>430</v>
      </c>
    </row>
    <row r="10" ht="145.5" customHeight="1">
      <c r="A10" s="67" t="s">
        <v>54</v>
      </c>
      <c r="B10" s="186" t="s">
        <v>431</v>
      </c>
      <c r="C10" s="109" t="s">
        <v>432</v>
      </c>
      <c r="D10" s="55" t="str">
        <f t="shared" si="2"/>
        <v>Procesador gamer AMD Ryzen 7 7700X 100-100000591WOF de 8 núcleos </v>
      </c>
      <c r="E10" s="139">
        <v>1799000.0</v>
      </c>
      <c r="F10" s="139">
        <f>E10*19%+(E10)</f>
        <v>2140810</v>
      </c>
      <c r="G10" s="52" t="s">
        <v>433</v>
      </c>
      <c r="H10" s="54" t="str">
        <f t="shared" si="1"/>
        <v>$546,92 USD</v>
      </c>
      <c r="I10" s="55" t="s">
        <v>44</v>
      </c>
      <c r="J10" s="84" t="s">
        <v>434</v>
      </c>
      <c r="K10" s="110"/>
      <c r="L10" s="58" t="s">
        <v>435</v>
      </c>
    </row>
    <row r="11" ht="12.75" customHeight="1"/>
    <row r="12" ht="42.0" customHeight="1">
      <c r="A12" s="123" t="s">
        <v>436</v>
      </c>
      <c r="B12" s="21"/>
      <c r="C12" s="21"/>
      <c r="D12" s="21"/>
      <c r="E12" s="21"/>
      <c r="F12" s="21"/>
      <c r="G12" s="21"/>
      <c r="H12" s="21"/>
      <c r="I12" s="21"/>
      <c r="J12" s="22"/>
    </row>
    <row r="13" ht="12.75" customHeight="1"/>
    <row r="14" ht="75.0" customHeight="1">
      <c r="A14" s="123"/>
      <c r="B14" s="21"/>
      <c r="C14" s="21"/>
      <c r="D14" s="21"/>
      <c r="E14" s="21"/>
      <c r="F14" s="21"/>
      <c r="G14" s="21"/>
      <c r="H14" s="21"/>
      <c r="I14" s="21"/>
      <c r="J14" s="22"/>
    </row>
    <row r="15" ht="12.75" customHeight="1"/>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c r="D25" s="62"/>
      <c r="E25" s="62"/>
      <c r="F25" s="63"/>
      <c r="G25" s="63"/>
    </row>
    <row r="26" ht="12.75" customHeight="1"/>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sheetData>
  <mergeCells count="4">
    <mergeCell ref="D2:H2"/>
    <mergeCell ref="A5:J5"/>
    <mergeCell ref="A12:J12"/>
    <mergeCell ref="A14:J14"/>
  </mergeCells>
  <hyperlinks>
    <hyperlink r:id="rId1" location="searchVariation=MCO19711896&amp;position=1&amp;search_layout=stack&amp;type=product&amp;tracking_id=33d9ed9c-8c31-4747-8d81-cf6cb1856781" ref="C8"/>
    <hyperlink r:id="rId2" ref="C9"/>
    <hyperlink r:id="rId3" ref="C10"/>
  </hyperlinks>
  <printOptions/>
  <pageMargins bottom="0.75" footer="0.0" header="0.0" left="0.7" right="0.7" top="0.75"/>
  <pageSetup orientation="landscape"/>
  <drawing r:id="rId4"/>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3.25"/>
    <col customWidth="1" min="11" max="11" width="17.5"/>
    <col customWidth="1" min="12" max="12" width="48.13"/>
    <col customWidth="1" min="13" max="26" width="10.0"/>
  </cols>
  <sheetData>
    <row r="1" ht="12.75" customHeight="1"/>
    <row r="2" ht="27.75" customHeight="1">
      <c r="D2" s="19" t="s">
        <v>25</v>
      </c>
    </row>
    <row r="3" ht="12.75" customHeight="1"/>
    <row r="4" ht="12.75" customHeight="1"/>
    <row r="5" ht="43.5" customHeight="1">
      <c r="A5" s="141">
        <v>0.0</v>
      </c>
      <c r="B5" s="21"/>
      <c r="C5" s="21"/>
      <c r="D5" s="21"/>
      <c r="E5" s="21"/>
      <c r="F5" s="21"/>
      <c r="G5" s="21"/>
      <c r="H5" s="21"/>
      <c r="I5" s="21"/>
      <c r="J5" s="22"/>
    </row>
    <row r="6" ht="15.75" customHeight="1"/>
    <row r="7" ht="75.75" customHeight="1">
      <c r="A7" s="148" t="s">
        <v>27</v>
      </c>
      <c r="B7" s="149" t="s">
        <v>437</v>
      </c>
      <c r="C7" s="149" t="s">
        <v>438</v>
      </c>
      <c r="D7" s="149" t="s">
        <v>439</v>
      </c>
      <c r="E7" s="149" t="s">
        <v>440</v>
      </c>
      <c r="F7" s="150" t="s">
        <v>441</v>
      </c>
      <c r="G7" s="151" t="s">
        <v>442</v>
      </c>
      <c r="H7" s="149" t="s">
        <v>34</v>
      </c>
      <c r="I7" s="149" t="s">
        <v>443</v>
      </c>
      <c r="J7" s="149" t="s">
        <v>444</v>
      </c>
      <c r="K7" s="152" t="s">
        <v>183</v>
      </c>
      <c r="L7" s="152" t="s">
        <v>130</v>
      </c>
      <c r="M7" s="28"/>
      <c r="N7" s="28"/>
      <c r="O7" s="28"/>
      <c r="P7" s="28"/>
      <c r="Q7" s="28"/>
      <c r="R7" s="28"/>
      <c r="S7" s="28"/>
      <c r="T7" s="28"/>
      <c r="U7" s="28"/>
      <c r="V7" s="28"/>
      <c r="W7" s="28"/>
      <c r="X7" s="28"/>
      <c r="Y7" s="28"/>
      <c r="Z7" s="28"/>
    </row>
    <row r="8" ht="109.5" customHeight="1">
      <c r="A8" s="67" t="s">
        <v>39</v>
      </c>
      <c r="B8" s="55" t="s">
        <v>445</v>
      </c>
      <c r="C8" s="187" t="s">
        <v>446</v>
      </c>
      <c r="D8" s="55" t="s">
        <v>447</v>
      </c>
      <c r="E8" s="139">
        <v>391000.0</v>
      </c>
      <c r="F8" s="139">
        <v>465290.0</v>
      </c>
      <c r="G8" s="53" t="s">
        <v>448</v>
      </c>
      <c r="H8" s="54" t="str">
        <f t="shared" ref="H8:H10" si="1">G8</f>
        <v>116.32USD</v>
      </c>
      <c r="I8" s="55" t="s">
        <v>44</v>
      </c>
      <c r="J8" s="84" t="s">
        <v>449</v>
      </c>
      <c r="K8" s="110"/>
      <c r="L8" s="58" t="s">
        <v>450</v>
      </c>
    </row>
    <row r="9" ht="109.5" customHeight="1">
      <c r="A9" s="103" t="s">
        <v>47</v>
      </c>
      <c r="B9" s="104" t="s">
        <v>451</v>
      </c>
      <c r="C9" s="188" t="s">
        <v>452</v>
      </c>
      <c r="D9" s="189" t="str">
        <f t="shared" ref="D9:D10" si="2">D8</f>
        <v>Logitech Master Series MX Keys Mini QWERTY 
español color grafito con luz blanca</v>
      </c>
      <c r="E9" s="32">
        <v>420000.0</v>
      </c>
      <c r="F9" s="32">
        <v>499800.0</v>
      </c>
      <c r="G9" s="190" t="s">
        <v>397</v>
      </c>
      <c r="H9" s="34" t="str">
        <f t="shared" si="1"/>
        <v>124.95USD</v>
      </c>
      <c r="I9" s="30" t="s">
        <v>44</v>
      </c>
      <c r="J9" s="122" t="s">
        <v>453</v>
      </c>
      <c r="K9" s="107"/>
      <c r="L9" s="37" t="s">
        <v>454</v>
      </c>
    </row>
    <row r="10" ht="109.5" customHeight="1">
      <c r="A10" s="67" t="s">
        <v>54</v>
      </c>
      <c r="B10" s="55" t="s">
        <v>455</v>
      </c>
      <c r="C10" s="137" t="s">
        <v>456</v>
      </c>
      <c r="D10" s="55" t="str">
        <f t="shared" si="2"/>
        <v>Logitech Master Series MX Keys Mini QWERTY 
español color grafito con luz blanca</v>
      </c>
      <c r="E10" s="139">
        <v>549900.0</v>
      </c>
      <c r="F10" s="139">
        <v>654381.0</v>
      </c>
      <c r="G10" s="53" t="s">
        <v>457</v>
      </c>
      <c r="H10" s="54" t="str">
        <f t="shared" si="1"/>
        <v>163.60USD</v>
      </c>
      <c r="I10" s="55" t="s">
        <v>44</v>
      </c>
      <c r="J10" s="56" t="s">
        <v>458</v>
      </c>
      <c r="K10" s="110"/>
      <c r="L10" s="58" t="s">
        <v>459</v>
      </c>
    </row>
    <row r="11" ht="15.0" hidden="1" customHeight="1">
      <c r="A11" s="59"/>
      <c r="B11" s="60"/>
      <c r="C11" s="60"/>
      <c r="D11" s="60"/>
      <c r="E11" s="60"/>
      <c r="F11" s="60"/>
      <c r="G11" s="60"/>
      <c r="H11" s="60"/>
      <c r="I11" s="60"/>
      <c r="J11" s="60"/>
      <c r="L11" s="191"/>
    </row>
    <row r="12" ht="12.75" customHeight="1">
      <c r="L12" s="191"/>
    </row>
    <row r="13" ht="38.25" customHeight="1">
      <c r="A13" s="123" t="s">
        <v>460</v>
      </c>
      <c r="B13" s="21"/>
      <c r="C13" s="21"/>
      <c r="D13" s="21"/>
      <c r="E13" s="21"/>
      <c r="F13" s="21"/>
      <c r="G13" s="21"/>
      <c r="H13" s="21"/>
      <c r="I13" s="21"/>
      <c r="J13" s="22"/>
    </row>
    <row r="14" ht="12.75" customHeight="1"/>
    <row r="15" ht="75.0" customHeight="1">
      <c r="A15" s="123" t="s">
        <v>461</v>
      </c>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9.13"/>
    <col customWidth="1" min="11" max="11" width="14.75"/>
    <col customWidth="1" min="12" max="12" width="50.63"/>
    <col customWidth="1" min="13" max="26" width="10.0"/>
  </cols>
  <sheetData>
    <row r="1" ht="12.75" customHeight="1">
      <c r="A1" s="63" t="s">
        <v>462</v>
      </c>
    </row>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148" t="s">
        <v>27</v>
      </c>
      <c r="B7" s="149" t="s">
        <v>463</v>
      </c>
      <c r="C7" s="149" t="s">
        <v>464</v>
      </c>
      <c r="D7" s="149" t="s">
        <v>465</v>
      </c>
      <c r="E7" s="149" t="s">
        <v>466</v>
      </c>
      <c r="F7" s="150" t="s">
        <v>467</v>
      </c>
      <c r="G7" s="151" t="s">
        <v>468</v>
      </c>
      <c r="H7" s="149" t="s">
        <v>34</v>
      </c>
      <c r="I7" s="149" t="s">
        <v>469</v>
      </c>
      <c r="J7" s="149" t="s">
        <v>470</v>
      </c>
      <c r="K7" s="152" t="s">
        <v>183</v>
      </c>
      <c r="L7" s="152" t="s">
        <v>130</v>
      </c>
      <c r="M7" s="28"/>
      <c r="N7" s="28"/>
      <c r="O7" s="28"/>
      <c r="P7" s="28"/>
      <c r="Q7" s="28"/>
      <c r="R7" s="28"/>
      <c r="S7" s="28"/>
      <c r="T7" s="28"/>
      <c r="U7" s="28"/>
      <c r="V7" s="28"/>
      <c r="W7" s="28"/>
      <c r="X7" s="28"/>
      <c r="Y7" s="28"/>
      <c r="Z7" s="28"/>
    </row>
    <row r="8" ht="102.75" customHeight="1">
      <c r="A8" s="67" t="s">
        <v>39</v>
      </c>
      <c r="B8" s="55" t="s">
        <v>471</v>
      </c>
      <c r="C8" s="109" t="s">
        <v>472</v>
      </c>
      <c r="D8" s="154" t="s">
        <v>473</v>
      </c>
      <c r="E8" s="139">
        <v>54077.0</v>
      </c>
      <c r="F8" s="139">
        <f t="shared" ref="F8:F10" si="1">E8*19%+(E8)</f>
        <v>64351.63</v>
      </c>
      <c r="G8" s="52" t="s">
        <v>474</v>
      </c>
      <c r="H8" s="54" t="str">
        <f t="shared" ref="H8:H10" si="2">G8</f>
        <v>$16,65 USD</v>
      </c>
      <c r="I8" s="55" t="s">
        <v>44</v>
      </c>
      <c r="J8" s="192" t="s">
        <v>475</v>
      </c>
      <c r="K8" s="110"/>
      <c r="L8" s="58" t="s">
        <v>476</v>
      </c>
    </row>
    <row r="9" ht="102.75" customHeight="1">
      <c r="A9" s="67" t="s">
        <v>47</v>
      </c>
      <c r="B9" s="129" t="s">
        <v>477</v>
      </c>
      <c r="C9" s="109" t="s">
        <v>478</v>
      </c>
      <c r="D9" s="55" t="s">
        <v>479</v>
      </c>
      <c r="E9" s="139">
        <v>57077.0</v>
      </c>
      <c r="F9" s="139">
        <f t="shared" si="1"/>
        <v>67921.63</v>
      </c>
      <c r="G9" s="52" t="s">
        <v>480</v>
      </c>
      <c r="H9" s="54" t="str">
        <f t="shared" si="2"/>
        <v>$17,58 USD</v>
      </c>
      <c r="I9" s="55" t="s">
        <v>44</v>
      </c>
      <c r="J9" s="192" t="s">
        <v>481</v>
      </c>
      <c r="K9" s="110"/>
      <c r="L9" s="58" t="s">
        <v>482</v>
      </c>
    </row>
    <row r="10" ht="102.75" customHeight="1">
      <c r="A10" s="103" t="s">
        <v>54</v>
      </c>
      <c r="B10" s="30" t="s">
        <v>483</v>
      </c>
      <c r="C10" s="105" t="s">
        <v>484</v>
      </c>
      <c r="D10" s="30" t="s">
        <v>485</v>
      </c>
      <c r="E10" s="32">
        <v>50680.0</v>
      </c>
      <c r="F10" s="32">
        <f t="shared" si="1"/>
        <v>60309.2</v>
      </c>
      <c r="G10" s="193" t="s">
        <v>486</v>
      </c>
      <c r="H10" s="34" t="str">
        <f t="shared" si="2"/>
        <v>$15,61 USD</v>
      </c>
      <c r="I10" s="30" t="s">
        <v>44</v>
      </c>
      <c r="J10" s="194" t="s">
        <v>487</v>
      </c>
      <c r="K10" s="107"/>
      <c r="L10" s="37" t="s">
        <v>488</v>
      </c>
    </row>
    <row r="11" ht="15.0" hidden="1" customHeight="1">
      <c r="A11" s="59"/>
      <c r="B11" s="60"/>
      <c r="C11" s="60"/>
      <c r="D11" s="60"/>
      <c r="E11" s="60"/>
      <c r="F11" s="60"/>
      <c r="G11" s="60"/>
      <c r="H11" s="60"/>
      <c r="I11" s="60"/>
      <c r="J11" s="60"/>
    </row>
    <row r="12" ht="12.75" customHeight="1"/>
    <row r="13" ht="36.75" customHeight="1">
      <c r="A13" s="123" t="s">
        <v>489</v>
      </c>
      <c r="B13" s="21"/>
      <c r="C13" s="21"/>
      <c r="D13" s="21"/>
      <c r="E13" s="21"/>
      <c r="F13" s="21"/>
      <c r="G13" s="21"/>
      <c r="H13" s="21"/>
      <c r="I13" s="21"/>
      <c r="J13" s="22"/>
    </row>
    <row r="14" ht="12.75" customHeight="1"/>
    <row r="15" ht="75.0" customHeight="1">
      <c r="A15" s="123" t="s">
        <v>490</v>
      </c>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38.75"/>
    <col customWidth="1" min="5" max="6" width="17.0"/>
    <col customWidth="1" min="7" max="7" width="18.0"/>
    <col customWidth="1" min="8" max="8" width="17.0"/>
    <col customWidth="1" min="9" max="9" width="19.13"/>
    <col customWidth="1" min="10" max="10" width="35.25"/>
    <col customWidth="1" min="11" max="11" width="15.88"/>
    <col customWidth="1" min="12" max="12" width="66.75"/>
    <col customWidth="1" min="13" max="26" width="10.0"/>
  </cols>
  <sheetData>
    <row r="1" ht="12.75" customHeight="1">
      <c r="A1" s="63"/>
    </row>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66.75" customHeight="1">
      <c r="A7" s="195" t="s">
        <v>27</v>
      </c>
      <c r="B7" s="196" t="s">
        <v>491</v>
      </c>
      <c r="C7" s="196" t="s">
        <v>492</v>
      </c>
      <c r="D7" s="196" t="s">
        <v>493</v>
      </c>
      <c r="E7" s="196" t="s">
        <v>494</v>
      </c>
      <c r="F7" s="197" t="s">
        <v>495</v>
      </c>
      <c r="G7" s="198" t="s">
        <v>496</v>
      </c>
      <c r="H7" s="196" t="s">
        <v>34</v>
      </c>
      <c r="I7" s="196" t="s">
        <v>497</v>
      </c>
      <c r="J7" s="196" t="s">
        <v>498</v>
      </c>
      <c r="K7" s="199" t="s">
        <v>183</v>
      </c>
      <c r="L7" s="199" t="s">
        <v>130</v>
      </c>
      <c r="M7" s="28"/>
      <c r="N7" s="28"/>
      <c r="O7" s="28"/>
      <c r="P7" s="28"/>
      <c r="Q7" s="28"/>
      <c r="R7" s="28"/>
      <c r="S7" s="28"/>
      <c r="T7" s="28"/>
      <c r="U7" s="28"/>
      <c r="V7" s="28"/>
      <c r="W7" s="28"/>
      <c r="X7" s="28"/>
      <c r="Y7" s="28"/>
      <c r="Z7" s="28"/>
    </row>
    <row r="8" ht="106.5" customHeight="1">
      <c r="A8" s="67" t="s">
        <v>39</v>
      </c>
      <c r="B8" s="55" t="s">
        <v>499</v>
      </c>
      <c r="C8" s="109" t="s">
        <v>500</v>
      </c>
      <c r="D8" s="154" t="s">
        <v>501</v>
      </c>
      <c r="E8" s="139">
        <v>546218.0</v>
      </c>
      <c r="F8" s="139">
        <f t="shared" ref="F8:F10" si="1">E8*0.19+(E8)</f>
        <v>649999.42</v>
      </c>
      <c r="G8" s="52" t="s">
        <v>502</v>
      </c>
      <c r="H8" s="54" t="str">
        <f t="shared" ref="H8:H10" si="2">G8</f>
        <v>$168,61 USD</v>
      </c>
      <c r="I8" s="55" t="s">
        <v>44</v>
      </c>
      <c r="J8" s="192" t="s">
        <v>503</v>
      </c>
      <c r="K8" s="110"/>
      <c r="L8" s="58" t="s">
        <v>504</v>
      </c>
    </row>
    <row r="9" ht="106.5" customHeight="1">
      <c r="A9" s="67" t="s">
        <v>47</v>
      </c>
      <c r="B9" s="104" t="s">
        <v>505</v>
      </c>
      <c r="C9" s="31" t="s">
        <v>506</v>
      </c>
      <c r="D9" s="30" t="s">
        <v>507</v>
      </c>
      <c r="E9" s="32">
        <v>200745.0</v>
      </c>
      <c r="F9" s="32">
        <f t="shared" si="1"/>
        <v>238886.55</v>
      </c>
      <c r="G9" s="33" t="s">
        <v>508</v>
      </c>
      <c r="H9" s="34" t="str">
        <f t="shared" si="2"/>
        <v>$61,97 USD</v>
      </c>
      <c r="I9" s="30" t="s">
        <v>44</v>
      </c>
      <c r="J9" s="194" t="s">
        <v>509</v>
      </c>
      <c r="K9" s="107"/>
      <c r="L9" s="37" t="s">
        <v>510</v>
      </c>
    </row>
    <row r="10" ht="106.5" customHeight="1">
      <c r="A10" s="67" t="s">
        <v>54</v>
      </c>
      <c r="B10" s="55" t="s">
        <v>511</v>
      </c>
      <c r="C10" s="109" t="s">
        <v>512</v>
      </c>
      <c r="D10" s="55" t="s">
        <v>513</v>
      </c>
      <c r="E10" s="139">
        <v>170850.0</v>
      </c>
      <c r="F10" s="139">
        <f t="shared" si="1"/>
        <v>203311.5</v>
      </c>
      <c r="G10" s="52" t="s">
        <v>514</v>
      </c>
      <c r="H10" s="54" t="str">
        <f t="shared" si="2"/>
        <v>$52,74 USD</v>
      </c>
      <c r="I10" s="55" t="s">
        <v>44</v>
      </c>
      <c r="J10" s="192" t="s">
        <v>515</v>
      </c>
      <c r="K10" s="110"/>
      <c r="L10" s="58" t="s">
        <v>516</v>
      </c>
    </row>
    <row r="11" ht="15.0" hidden="1" customHeight="1">
      <c r="A11" s="59"/>
      <c r="B11" s="60"/>
      <c r="C11" s="60"/>
      <c r="D11" s="60"/>
      <c r="E11" s="60"/>
      <c r="F11" s="60"/>
      <c r="G11" s="200">
        <f>F11+E11</f>
        <v>0</v>
      </c>
      <c r="H11" s="60"/>
      <c r="I11" s="60"/>
      <c r="J11" s="60"/>
    </row>
    <row r="12" ht="12.75" customHeight="1">
      <c r="G12" s="200"/>
    </row>
    <row r="13" ht="30.0" customHeight="1">
      <c r="A13" s="123" t="s">
        <v>517</v>
      </c>
      <c r="B13" s="21"/>
      <c r="C13" s="21"/>
      <c r="D13" s="21"/>
      <c r="E13" s="21"/>
      <c r="F13" s="21"/>
      <c r="G13" s="21"/>
      <c r="H13" s="21"/>
      <c r="I13" s="21"/>
      <c r="J13" s="22"/>
    </row>
    <row r="14" ht="12.75" customHeight="1"/>
    <row r="15" ht="75.0" customHeight="1">
      <c r="A15" s="123"/>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5.63"/>
    <col customWidth="1" min="11" max="11" width="17.25"/>
    <col customWidth="1" min="12" max="12" width="50.75"/>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65.25" customHeight="1">
      <c r="A7" s="23" t="s">
        <v>27</v>
      </c>
      <c r="B7" s="24" t="s">
        <v>28</v>
      </c>
      <c r="C7" s="24" t="s">
        <v>29</v>
      </c>
      <c r="D7" s="24" t="s">
        <v>30</v>
      </c>
      <c r="E7" s="24" t="s">
        <v>31</v>
      </c>
      <c r="F7" s="25" t="s">
        <v>32</v>
      </c>
      <c r="G7" s="26" t="s">
        <v>33</v>
      </c>
      <c r="H7" s="24" t="s">
        <v>34</v>
      </c>
      <c r="I7" s="24" t="s">
        <v>35</v>
      </c>
      <c r="J7" s="24" t="s">
        <v>36</v>
      </c>
      <c r="K7" s="27" t="s">
        <v>37</v>
      </c>
      <c r="L7" s="27" t="s">
        <v>38</v>
      </c>
      <c r="M7" s="28"/>
      <c r="N7" s="28"/>
      <c r="O7" s="28"/>
      <c r="P7" s="28"/>
      <c r="Q7" s="28"/>
      <c r="R7" s="28"/>
      <c r="S7" s="28"/>
      <c r="T7" s="28"/>
      <c r="U7" s="28"/>
      <c r="V7" s="28"/>
      <c r="W7" s="28"/>
      <c r="X7" s="28"/>
      <c r="Y7" s="28"/>
      <c r="Z7" s="28"/>
    </row>
    <row r="8" ht="95.25" customHeight="1">
      <c r="A8" s="29" t="s">
        <v>39</v>
      </c>
      <c r="B8" s="30" t="s">
        <v>40</v>
      </c>
      <c r="C8" s="31" t="s">
        <v>41</v>
      </c>
      <c r="D8" s="30" t="s">
        <v>42</v>
      </c>
      <c r="E8" s="32">
        <f t="shared" ref="E8:E10" si="1">F8/1.19</f>
        <v>422255.4622</v>
      </c>
      <c r="F8" s="32">
        <v>502484.0</v>
      </c>
      <c r="G8" s="33" t="s">
        <v>43</v>
      </c>
      <c r="H8" s="34" t="str">
        <f t="shared" ref="H8:H10" si="2">G8</f>
        <v>US$ 124,75</v>
      </c>
      <c r="I8" s="30" t="s">
        <v>44</v>
      </c>
      <c r="J8" s="35" t="s">
        <v>45</v>
      </c>
      <c r="K8" s="36"/>
      <c r="L8" s="37" t="s">
        <v>46</v>
      </c>
    </row>
    <row r="9" ht="64.5" customHeight="1">
      <c r="A9" s="38" t="s">
        <v>47</v>
      </c>
      <c r="B9" s="39" t="s">
        <v>48</v>
      </c>
      <c r="C9" s="40" t="s">
        <v>49</v>
      </c>
      <c r="D9" s="41" t="s">
        <v>50</v>
      </c>
      <c r="E9" s="42">
        <f t="shared" si="1"/>
        <v>422259.6639</v>
      </c>
      <c r="F9" s="42">
        <v>502489.0</v>
      </c>
      <c r="G9" s="43" t="s">
        <v>51</v>
      </c>
      <c r="H9" s="44" t="str">
        <f t="shared" si="2"/>
        <v>US$ 125</v>
      </c>
      <c r="I9" s="39" t="s">
        <v>44</v>
      </c>
      <c r="J9" s="45" t="s">
        <v>52</v>
      </c>
      <c r="K9" s="46"/>
      <c r="L9" s="47" t="s">
        <v>53</v>
      </c>
    </row>
    <row r="10" ht="66.75" customHeight="1">
      <c r="A10" s="48" t="s">
        <v>54</v>
      </c>
      <c r="B10" s="49" t="s">
        <v>55</v>
      </c>
      <c r="C10" s="50" t="s">
        <v>56</v>
      </c>
      <c r="D10" s="51" t="s">
        <v>57</v>
      </c>
      <c r="E10" s="52">
        <f t="shared" si="1"/>
        <v>390169.7479</v>
      </c>
      <c r="F10" s="52">
        <v>464302.0</v>
      </c>
      <c r="G10" s="53" t="s">
        <v>58</v>
      </c>
      <c r="H10" s="54" t="str">
        <f t="shared" si="2"/>
        <v>US$ 115,60</v>
      </c>
      <c r="I10" s="55" t="s">
        <v>59</v>
      </c>
      <c r="J10" s="56" t="s">
        <v>60</v>
      </c>
      <c r="K10" s="57"/>
      <c r="L10" s="58" t="s">
        <v>61</v>
      </c>
    </row>
    <row r="11" ht="15.0" hidden="1" customHeight="1">
      <c r="A11" s="59"/>
      <c r="B11" s="60"/>
      <c r="C11" s="60"/>
      <c r="D11" s="60"/>
      <c r="E11" s="60"/>
      <c r="F11" s="60"/>
      <c r="G11" s="60"/>
      <c r="H11" s="60"/>
      <c r="I11" s="60"/>
      <c r="J11" s="60"/>
    </row>
    <row r="12" ht="12.75" customHeight="1"/>
    <row r="13" ht="45.75" customHeight="1">
      <c r="A13" s="61" t="s">
        <v>62</v>
      </c>
    </row>
    <row r="14" ht="12.75" customHeight="1"/>
    <row r="15" ht="75.0" customHeight="1">
      <c r="A15" s="61"/>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3.0"/>
    <col customWidth="1" min="11" max="11" width="13.88"/>
    <col customWidth="1" min="12" max="12" width="55.5"/>
    <col customWidth="1" min="13" max="26" width="10.0"/>
  </cols>
  <sheetData>
    <row r="1" ht="12.75" customHeight="1">
      <c r="A1" s="63"/>
    </row>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201" t="s">
        <v>27</v>
      </c>
      <c r="B7" s="202" t="s">
        <v>518</v>
      </c>
      <c r="C7" s="202" t="s">
        <v>519</v>
      </c>
      <c r="D7" s="202" t="s">
        <v>520</v>
      </c>
      <c r="E7" s="202" t="s">
        <v>521</v>
      </c>
      <c r="F7" s="203" t="s">
        <v>522</v>
      </c>
      <c r="G7" s="204" t="s">
        <v>523</v>
      </c>
      <c r="H7" s="202" t="s">
        <v>34</v>
      </c>
      <c r="I7" s="202" t="s">
        <v>524</v>
      </c>
      <c r="J7" s="202" t="s">
        <v>525</v>
      </c>
      <c r="K7" s="205" t="s">
        <v>183</v>
      </c>
      <c r="L7" s="205" t="s">
        <v>130</v>
      </c>
      <c r="M7" s="28"/>
      <c r="N7" s="28"/>
      <c r="O7" s="28"/>
      <c r="P7" s="28"/>
      <c r="Q7" s="28"/>
      <c r="R7" s="28"/>
      <c r="S7" s="28"/>
      <c r="T7" s="28"/>
      <c r="U7" s="28"/>
      <c r="V7" s="28"/>
      <c r="W7" s="28"/>
      <c r="X7" s="28"/>
      <c r="Y7" s="28"/>
      <c r="Z7" s="28"/>
    </row>
    <row r="8" ht="69.0" customHeight="1">
      <c r="A8" s="67" t="s">
        <v>39</v>
      </c>
      <c r="B8" s="55" t="s">
        <v>526</v>
      </c>
      <c r="C8" s="206" t="s">
        <v>527</v>
      </c>
      <c r="D8" s="154" t="s">
        <v>528</v>
      </c>
      <c r="E8" s="139">
        <v>769999.0</v>
      </c>
      <c r="F8" s="139">
        <f t="shared" ref="F8:F10" si="1">E8*0.19+(E8)</f>
        <v>916298.81</v>
      </c>
      <c r="G8" s="52" t="s">
        <v>529</v>
      </c>
      <c r="H8" s="54" t="str">
        <f t="shared" ref="H8:H10" si="2">G8</f>
        <v>$237,69 USD</v>
      </c>
      <c r="I8" s="55" t="s">
        <v>44</v>
      </c>
      <c r="J8" s="58" t="s">
        <v>530</v>
      </c>
      <c r="K8" s="110"/>
      <c r="L8" s="58" t="s">
        <v>531</v>
      </c>
    </row>
    <row r="9" ht="67.5" customHeight="1">
      <c r="A9" s="103" t="s">
        <v>47</v>
      </c>
      <c r="B9" s="104" t="s">
        <v>532</v>
      </c>
      <c r="C9" s="31" t="s">
        <v>533</v>
      </c>
      <c r="D9" s="30" t="s">
        <v>534</v>
      </c>
      <c r="E9" s="32">
        <v>535851.0</v>
      </c>
      <c r="F9" s="32">
        <f t="shared" si="1"/>
        <v>637662.69</v>
      </c>
      <c r="G9" s="33" t="s">
        <v>535</v>
      </c>
      <c r="H9" s="34" t="str">
        <f t="shared" si="2"/>
        <v>$165,41 USD</v>
      </c>
      <c r="I9" s="30" t="s">
        <v>44</v>
      </c>
      <c r="J9" s="37" t="s">
        <v>536</v>
      </c>
      <c r="K9" s="107"/>
      <c r="L9" s="37" t="s">
        <v>537</v>
      </c>
    </row>
    <row r="10" ht="81.0" customHeight="1">
      <c r="A10" s="67" t="s">
        <v>54</v>
      </c>
      <c r="B10" s="55" t="s">
        <v>538</v>
      </c>
      <c r="C10" s="207" t="s">
        <v>539</v>
      </c>
      <c r="D10" s="55" t="s">
        <v>540</v>
      </c>
      <c r="E10" s="139">
        <v>767154.0</v>
      </c>
      <c r="F10" s="139">
        <f t="shared" si="1"/>
        <v>912913.26</v>
      </c>
      <c r="G10" s="52" t="s">
        <v>541</v>
      </c>
      <c r="H10" s="54" t="str">
        <f t="shared" si="2"/>
        <v>$199 USD</v>
      </c>
      <c r="I10" s="55" t="s">
        <v>44</v>
      </c>
      <c r="J10" s="58" t="s">
        <v>542</v>
      </c>
      <c r="K10" s="110"/>
      <c r="L10" s="58" t="s">
        <v>543</v>
      </c>
    </row>
    <row r="11" ht="15.0" hidden="1" customHeight="1">
      <c r="A11" s="59"/>
      <c r="B11" s="60"/>
      <c r="C11" s="60"/>
      <c r="D11" s="60"/>
      <c r="E11" s="60"/>
      <c r="F11" s="60"/>
      <c r="G11" s="60"/>
      <c r="H11" s="60"/>
      <c r="I11" s="60"/>
      <c r="J11" s="60"/>
    </row>
    <row r="12" ht="12.75" customHeight="1"/>
    <row r="13" ht="54.75" customHeight="1">
      <c r="A13" s="123" t="s">
        <v>544</v>
      </c>
      <c r="B13" s="21"/>
      <c r="C13" s="21"/>
      <c r="D13" s="21"/>
      <c r="E13" s="21"/>
      <c r="F13" s="21"/>
      <c r="G13" s="21"/>
      <c r="H13" s="21"/>
      <c r="I13" s="21"/>
      <c r="J13" s="22"/>
    </row>
    <row r="14" ht="12.75" customHeight="1"/>
    <row r="15" ht="75.0" customHeight="1">
      <c r="A15" s="123" t="s">
        <v>545</v>
      </c>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s>
  <printOptions/>
  <pageMargins bottom="0.75" footer="0.0" header="0.0" left="0.7" right="0.7" top="0.75"/>
  <pageSetup orientation="landscape"/>
  <drawing r:id="rId2"/>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11" width="16.63"/>
    <col customWidth="1" min="12" max="12" width="49.88"/>
    <col customWidth="1" min="13" max="26" width="10.0"/>
  </cols>
  <sheetData>
    <row r="1" ht="12.75" customHeight="1">
      <c r="A1" s="63"/>
    </row>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208" t="s">
        <v>27</v>
      </c>
      <c r="B7" s="209" t="s">
        <v>546</v>
      </c>
      <c r="C7" s="209" t="s">
        <v>547</v>
      </c>
      <c r="D7" s="209" t="s">
        <v>548</v>
      </c>
      <c r="E7" s="209" t="s">
        <v>549</v>
      </c>
      <c r="F7" s="210" t="s">
        <v>550</v>
      </c>
      <c r="G7" s="211" t="s">
        <v>551</v>
      </c>
      <c r="H7" s="209" t="s">
        <v>34</v>
      </c>
      <c r="I7" s="209" t="s">
        <v>552</v>
      </c>
      <c r="J7" s="209" t="s">
        <v>553</v>
      </c>
      <c r="K7" s="212" t="s">
        <v>183</v>
      </c>
      <c r="L7" s="213" t="s">
        <v>130</v>
      </c>
      <c r="M7" s="28"/>
      <c r="N7" s="28"/>
      <c r="O7" s="28"/>
      <c r="P7" s="28"/>
      <c r="Q7" s="28"/>
      <c r="R7" s="28"/>
      <c r="S7" s="28"/>
      <c r="T7" s="28"/>
      <c r="U7" s="28"/>
      <c r="V7" s="28"/>
      <c r="W7" s="28"/>
      <c r="X7" s="28"/>
      <c r="Y7" s="28"/>
      <c r="Z7" s="28"/>
    </row>
    <row r="8" ht="88.5" customHeight="1">
      <c r="A8" s="67" t="s">
        <v>39</v>
      </c>
      <c r="B8" s="55" t="s">
        <v>554</v>
      </c>
      <c r="C8" s="214" t="s">
        <v>555</v>
      </c>
      <c r="D8" s="115" t="s">
        <v>556</v>
      </c>
      <c r="E8" s="139">
        <v>80000.0</v>
      </c>
      <c r="F8" s="54">
        <f>E8</f>
        <v>80000</v>
      </c>
      <c r="G8" s="52">
        <v>66.28</v>
      </c>
      <c r="H8" s="54" t="s">
        <v>557</v>
      </c>
      <c r="I8" s="55" t="s">
        <v>44</v>
      </c>
      <c r="J8" s="58" t="s">
        <v>558</v>
      </c>
      <c r="K8" s="73"/>
      <c r="L8" s="58" t="s">
        <v>559</v>
      </c>
    </row>
    <row r="9" ht="102.0" customHeight="1">
      <c r="A9" s="103" t="s">
        <v>47</v>
      </c>
      <c r="B9" s="104" t="s">
        <v>560</v>
      </c>
      <c r="C9" s="215" t="s">
        <v>561</v>
      </c>
      <c r="D9" s="30" t="s">
        <v>562</v>
      </c>
      <c r="E9" s="32">
        <v>141600.0</v>
      </c>
      <c r="F9" s="34">
        <v>1293600.0</v>
      </c>
      <c r="G9" s="33">
        <v>323.4</v>
      </c>
      <c r="H9" s="34" t="s">
        <v>557</v>
      </c>
      <c r="I9" s="30" t="s">
        <v>44</v>
      </c>
      <c r="J9" s="37" t="s">
        <v>563</v>
      </c>
      <c r="K9" s="143"/>
      <c r="L9" s="37" t="s">
        <v>564</v>
      </c>
    </row>
    <row r="10" ht="104.25" customHeight="1">
      <c r="A10" s="67" t="s">
        <v>54</v>
      </c>
      <c r="B10" s="55" t="s">
        <v>565</v>
      </c>
      <c r="C10" s="50" t="s">
        <v>566</v>
      </c>
      <c r="D10" s="55" t="s">
        <v>567</v>
      </c>
      <c r="E10" s="139">
        <v>119900.0</v>
      </c>
      <c r="F10" s="54">
        <f>E10</f>
        <v>119900</v>
      </c>
      <c r="G10" s="53">
        <v>146.0</v>
      </c>
      <c r="H10" s="54" t="s">
        <v>557</v>
      </c>
      <c r="I10" s="55" t="s">
        <v>44</v>
      </c>
      <c r="J10" s="58" t="s">
        <v>568</v>
      </c>
      <c r="K10" s="73"/>
      <c r="L10" s="58" t="s">
        <v>569</v>
      </c>
    </row>
    <row r="11" ht="15.0" hidden="1" customHeight="1">
      <c r="A11" s="59"/>
      <c r="B11" s="60"/>
      <c r="C11" s="60"/>
      <c r="D11" s="60"/>
      <c r="E11" s="60"/>
      <c r="F11" s="60"/>
      <c r="G11" s="60"/>
      <c r="H11" s="60"/>
      <c r="I11" s="60"/>
      <c r="J11" s="60"/>
    </row>
    <row r="12" ht="12.75" customHeight="1"/>
    <row r="13" ht="27.75" customHeight="1">
      <c r="A13" s="123" t="s">
        <v>570</v>
      </c>
      <c r="B13" s="21"/>
      <c r="C13" s="21"/>
      <c r="D13" s="21"/>
      <c r="E13" s="21"/>
      <c r="F13" s="21"/>
      <c r="G13" s="21"/>
      <c r="H13" s="21"/>
      <c r="I13" s="21"/>
      <c r="J13" s="22"/>
    </row>
    <row r="14" ht="12.75" customHeight="1"/>
    <row r="15" ht="75.0" customHeight="1">
      <c r="A15" s="123" t="s">
        <v>571</v>
      </c>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11" width="16.63"/>
    <col customWidth="1" min="12" max="12" width="49.88"/>
    <col customWidth="1" min="13" max="26" width="10.0"/>
  </cols>
  <sheetData>
    <row r="1" ht="12.75" customHeight="1">
      <c r="A1" s="63"/>
    </row>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208" t="s">
        <v>27</v>
      </c>
      <c r="B7" s="209" t="s">
        <v>572</v>
      </c>
      <c r="C7" s="209" t="s">
        <v>573</v>
      </c>
      <c r="D7" s="209" t="s">
        <v>574</v>
      </c>
      <c r="E7" s="209" t="s">
        <v>575</v>
      </c>
      <c r="F7" s="210" t="s">
        <v>576</v>
      </c>
      <c r="G7" s="211" t="s">
        <v>577</v>
      </c>
      <c r="H7" s="209" t="s">
        <v>34</v>
      </c>
      <c r="I7" s="209" t="s">
        <v>578</v>
      </c>
      <c r="J7" s="209" t="s">
        <v>579</v>
      </c>
      <c r="K7" s="212" t="s">
        <v>183</v>
      </c>
      <c r="L7" s="213" t="s">
        <v>130</v>
      </c>
      <c r="M7" s="28"/>
      <c r="N7" s="28"/>
      <c r="O7" s="28"/>
      <c r="P7" s="28"/>
      <c r="Q7" s="28"/>
      <c r="R7" s="28"/>
      <c r="S7" s="28"/>
      <c r="T7" s="28"/>
      <c r="U7" s="28"/>
      <c r="V7" s="28"/>
      <c r="W7" s="28"/>
      <c r="X7" s="28"/>
      <c r="Y7" s="28"/>
      <c r="Z7" s="28"/>
    </row>
    <row r="8" ht="88.5" customHeight="1">
      <c r="A8" s="103" t="s">
        <v>39</v>
      </c>
      <c r="B8" s="30" t="s">
        <v>580</v>
      </c>
      <c r="C8" s="216">
        <v>3.232540225E9</v>
      </c>
      <c r="D8" s="182" t="s">
        <v>581</v>
      </c>
      <c r="E8" s="32">
        <v>265131.0</v>
      </c>
      <c r="F8" s="32">
        <f t="shared" ref="F8:F10" si="1">E8*0.19+(E8)</f>
        <v>315505.89</v>
      </c>
      <c r="G8" s="33" t="s">
        <v>582</v>
      </c>
      <c r="H8" s="34" t="str">
        <f t="shared" ref="H8:H10" si="2">G8</f>
        <v>$81,84 USD</v>
      </c>
      <c r="I8" s="30" t="s">
        <v>44</v>
      </c>
      <c r="J8" s="37" t="s">
        <v>558</v>
      </c>
      <c r="K8" s="143"/>
      <c r="L8" s="37" t="s">
        <v>583</v>
      </c>
    </row>
    <row r="9" ht="102.0" customHeight="1">
      <c r="A9" s="67" t="s">
        <v>47</v>
      </c>
      <c r="B9" s="129" t="s">
        <v>584</v>
      </c>
      <c r="C9" s="109">
        <v>3.003227936E9</v>
      </c>
      <c r="D9" s="55" t="str">
        <f t="shared" ref="D9:D10" si="3">D8</f>
        <v>Licencia de dispositivo SQL Server 2022 - 1 CAL</v>
      </c>
      <c r="E9" s="139">
        <v>1293600.0</v>
      </c>
      <c r="F9" s="139">
        <f t="shared" si="1"/>
        <v>1539384</v>
      </c>
      <c r="G9" s="52" t="s">
        <v>585</v>
      </c>
      <c r="H9" s="54" t="str">
        <f t="shared" si="2"/>
        <v>$399,32 USD</v>
      </c>
      <c r="I9" s="55" t="s">
        <v>44</v>
      </c>
      <c r="J9" s="58" t="s">
        <v>563</v>
      </c>
      <c r="K9" s="73"/>
      <c r="L9" s="58" t="s">
        <v>586</v>
      </c>
    </row>
    <row r="10" ht="104.25" customHeight="1">
      <c r="A10" s="67" t="s">
        <v>54</v>
      </c>
      <c r="B10" s="55" t="s">
        <v>565</v>
      </c>
      <c r="C10" s="207" t="s">
        <v>587</v>
      </c>
      <c r="D10" s="55" t="str">
        <f t="shared" si="3"/>
        <v>Licencia de dispositivo SQL Server 2022 - 1 CAL</v>
      </c>
      <c r="E10" s="139">
        <v>584000.0</v>
      </c>
      <c r="F10" s="139">
        <f t="shared" si="1"/>
        <v>694960</v>
      </c>
      <c r="G10" s="53" t="s">
        <v>588</v>
      </c>
      <c r="H10" s="54" t="str">
        <f t="shared" si="2"/>
        <v>$180,27 USD</v>
      </c>
      <c r="I10" s="55" t="s">
        <v>44</v>
      </c>
      <c r="J10" s="58" t="s">
        <v>568</v>
      </c>
      <c r="K10" s="73"/>
      <c r="L10" s="58" t="s">
        <v>589</v>
      </c>
    </row>
    <row r="11" ht="15.0" hidden="1" customHeight="1">
      <c r="A11" s="59"/>
      <c r="B11" s="60"/>
      <c r="C11" s="60"/>
      <c r="D11" s="60"/>
      <c r="E11" s="60"/>
      <c r="F11" s="60"/>
      <c r="G11" s="60"/>
      <c r="H11" s="60"/>
      <c r="I11" s="60"/>
      <c r="J11" s="60"/>
    </row>
    <row r="12" ht="12.75" customHeight="1"/>
    <row r="13" ht="54.0" customHeight="1">
      <c r="A13" s="123" t="s">
        <v>590</v>
      </c>
      <c r="B13" s="21"/>
      <c r="C13" s="21"/>
      <c r="D13" s="21"/>
      <c r="E13" s="21"/>
      <c r="F13" s="21"/>
      <c r="G13" s="21"/>
      <c r="H13" s="21"/>
      <c r="I13" s="21"/>
      <c r="J13" s="22"/>
    </row>
    <row r="14" ht="12.75" customHeight="1"/>
    <row r="15" ht="75.0" customHeight="1">
      <c r="A15" s="123" t="s">
        <v>591</v>
      </c>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11" width="16.63"/>
    <col customWidth="1" min="12" max="12" width="49.88"/>
    <col customWidth="1" min="13" max="26" width="10.0"/>
  </cols>
  <sheetData>
    <row r="1" ht="12.75" customHeight="1">
      <c r="A1" s="63"/>
    </row>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208" t="s">
        <v>27</v>
      </c>
      <c r="B7" s="209" t="s">
        <v>592</v>
      </c>
      <c r="C7" s="209" t="s">
        <v>593</v>
      </c>
      <c r="D7" s="209" t="s">
        <v>594</v>
      </c>
      <c r="E7" s="209" t="s">
        <v>595</v>
      </c>
      <c r="F7" s="210" t="s">
        <v>596</v>
      </c>
      <c r="G7" s="211" t="s">
        <v>597</v>
      </c>
      <c r="H7" s="209" t="s">
        <v>34</v>
      </c>
      <c r="I7" s="209" t="s">
        <v>598</v>
      </c>
      <c r="J7" s="209" t="s">
        <v>599</v>
      </c>
      <c r="K7" s="212" t="s">
        <v>183</v>
      </c>
      <c r="L7" s="213" t="s">
        <v>130</v>
      </c>
      <c r="M7" s="28"/>
      <c r="N7" s="28"/>
      <c r="O7" s="28"/>
      <c r="P7" s="28"/>
      <c r="Q7" s="28"/>
      <c r="R7" s="28"/>
      <c r="S7" s="28"/>
      <c r="T7" s="28"/>
      <c r="U7" s="28"/>
      <c r="V7" s="28"/>
      <c r="W7" s="28"/>
      <c r="X7" s="28"/>
      <c r="Y7" s="28"/>
      <c r="Z7" s="28"/>
    </row>
    <row r="8" ht="88.5" customHeight="1">
      <c r="A8" s="67" t="s">
        <v>39</v>
      </c>
      <c r="B8" s="55" t="s">
        <v>600</v>
      </c>
      <c r="C8" s="217" t="s">
        <v>601</v>
      </c>
      <c r="D8" s="115" t="s">
        <v>602</v>
      </c>
      <c r="E8" s="139">
        <v>24000.0</v>
      </c>
      <c r="F8" s="139">
        <f t="shared" ref="F8:F10" si="1">E8*0.19+(E8)</f>
        <v>28560</v>
      </c>
      <c r="G8" s="52" t="s">
        <v>603</v>
      </c>
      <c r="H8" s="54" t="str">
        <f t="shared" ref="H8:H10" si="2">G8</f>
        <v>$7,41 USD</v>
      </c>
      <c r="I8" s="55" t="s">
        <v>44</v>
      </c>
      <c r="J8" s="58" t="s">
        <v>604</v>
      </c>
      <c r="K8" s="73"/>
      <c r="L8" s="58" t="s">
        <v>605</v>
      </c>
    </row>
    <row r="9" ht="102.0" customHeight="1">
      <c r="A9" s="67" t="s">
        <v>47</v>
      </c>
      <c r="B9" s="129" t="s">
        <v>606</v>
      </c>
      <c r="C9" s="218" t="s">
        <v>607</v>
      </c>
      <c r="D9" s="55" t="s">
        <v>608</v>
      </c>
      <c r="E9" s="139">
        <v>61064.0</v>
      </c>
      <c r="F9" s="139">
        <f t="shared" si="1"/>
        <v>72666.16</v>
      </c>
      <c r="G9" s="52" t="s">
        <v>609</v>
      </c>
      <c r="H9" s="54" t="str">
        <f t="shared" si="2"/>
        <v>$18,86 USD</v>
      </c>
      <c r="I9" s="55" t="s">
        <v>44</v>
      </c>
      <c r="J9" s="58" t="s">
        <v>604</v>
      </c>
      <c r="K9" s="73"/>
      <c r="L9" s="58" t="s">
        <v>610</v>
      </c>
    </row>
    <row r="10" ht="104.25" customHeight="1">
      <c r="A10" s="103" t="s">
        <v>54</v>
      </c>
      <c r="B10" s="30" t="s">
        <v>611</v>
      </c>
      <c r="C10" s="219" t="s">
        <v>612</v>
      </c>
      <c r="D10" s="30" t="s">
        <v>613</v>
      </c>
      <c r="E10" s="32">
        <v>39900.0</v>
      </c>
      <c r="F10" s="32">
        <f t="shared" si="1"/>
        <v>47481</v>
      </c>
      <c r="G10" s="190" t="s">
        <v>614</v>
      </c>
      <c r="H10" s="34" t="str">
        <f t="shared" si="2"/>
        <v>$12,32 USD</v>
      </c>
      <c r="I10" s="30" t="s">
        <v>44</v>
      </c>
      <c r="J10" s="37" t="s">
        <v>604</v>
      </c>
      <c r="K10" s="143"/>
      <c r="L10" s="37" t="s">
        <v>615</v>
      </c>
    </row>
    <row r="11" ht="15.0" hidden="1" customHeight="1">
      <c r="A11" s="59"/>
      <c r="B11" s="60"/>
      <c r="C11" s="60"/>
      <c r="D11" s="60"/>
      <c r="E11" s="60"/>
      <c r="F11" s="60"/>
      <c r="G11" s="60"/>
      <c r="H11" s="60"/>
      <c r="I11" s="60"/>
      <c r="J11" s="60"/>
    </row>
    <row r="12" ht="12.75" customHeight="1"/>
    <row r="13" ht="30.0" customHeight="1">
      <c r="A13" s="123" t="s">
        <v>616</v>
      </c>
      <c r="B13" s="21"/>
      <c r="C13" s="21"/>
      <c r="D13" s="21"/>
      <c r="E13" s="21"/>
      <c r="F13" s="21"/>
      <c r="G13" s="21"/>
      <c r="H13" s="21"/>
      <c r="I13" s="21"/>
      <c r="J13" s="22"/>
    </row>
    <row r="14" ht="12.75" customHeight="1"/>
    <row r="15" ht="75.0" customHeight="1">
      <c r="A15" s="123" t="s">
        <v>617</v>
      </c>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 ref="C8"/>
    <hyperlink r:id="rId2" ref="C9"/>
    <hyperlink r:id="rId3" ref="C10"/>
  </hyperlinks>
  <printOptions/>
  <pageMargins bottom="0.75" footer="0.0" header="0.0" left="0.7" right="0.7" top="0.75"/>
  <pageSetup orientation="landscape"/>
  <drawing r:id="rId4"/>
</worksheet>
</file>

<file path=xl/worksheets/sheet2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16.63"/>
    <col customWidth="1" min="2" max="2" width="28.75"/>
    <col customWidth="1" min="3" max="3" width="25.13"/>
    <col customWidth="1" min="4" max="4" width="24.75"/>
    <col customWidth="1" min="5" max="5" width="27.63"/>
    <col customWidth="1" min="6" max="6" width="36.5"/>
    <col customWidth="1" min="7" max="16" width="10.0"/>
  </cols>
  <sheetData>
    <row r="1" ht="12.75" customHeight="1"/>
    <row r="2" ht="12.75" customHeight="1">
      <c r="B2" s="220" t="s">
        <v>618</v>
      </c>
    </row>
    <row r="3" ht="12.75" customHeight="1"/>
    <row r="4" ht="12.75" customHeight="1">
      <c r="B4" s="221" t="s">
        <v>619</v>
      </c>
      <c r="C4" s="221" t="s">
        <v>620</v>
      </c>
      <c r="D4" s="221" t="s">
        <v>621</v>
      </c>
      <c r="E4" s="221" t="s">
        <v>317</v>
      </c>
    </row>
    <row r="5" ht="12.75" customHeight="1">
      <c r="B5" s="222" t="s">
        <v>622</v>
      </c>
      <c r="C5" s="223">
        <v>15000.0</v>
      </c>
      <c r="D5" s="223">
        <v>20000.0</v>
      </c>
      <c r="E5" s="222" t="s">
        <v>623</v>
      </c>
    </row>
    <row r="6" ht="12.75" customHeight="1">
      <c r="B6" s="222" t="s">
        <v>624</v>
      </c>
      <c r="C6" s="223">
        <v>20000.0</v>
      </c>
      <c r="D6" s="223">
        <v>28000.0</v>
      </c>
      <c r="E6" s="222" t="s">
        <v>625</v>
      </c>
    </row>
    <row r="7" ht="12.75" customHeight="1">
      <c r="B7" s="222" t="s">
        <v>626</v>
      </c>
      <c r="C7" s="223">
        <v>30000.0</v>
      </c>
      <c r="D7" s="223">
        <v>42000.0</v>
      </c>
      <c r="E7" s="222" t="s">
        <v>627</v>
      </c>
    </row>
    <row r="8" ht="12.75" customHeight="1">
      <c r="B8" s="222" t="s">
        <v>628</v>
      </c>
      <c r="C8" s="223">
        <v>0.0</v>
      </c>
      <c r="D8" s="223">
        <v>0.0</v>
      </c>
      <c r="E8" s="222" t="s">
        <v>629</v>
      </c>
    </row>
    <row r="9" ht="12.75" customHeight="1"/>
    <row r="10" ht="12.75" customHeight="1"/>
    <row r="11" ht="12.75" customHeight="1"/>
    <row r="12" ht="12.75" customHeight="1">
      <c r="B12" s="220" t="s">
        <v>630</v>
      </c>
    </row>
    <row r="13" ht="12.75" customHeight="1"/>
    <row r="14" ht="12.75" customHeight="1">
      <c r="B14" s="221" t="s">
        <v>631</v>
      </c>
      <c r="C14" s="221" t="s">
        <v>632</v>
      </c>
      <c r="D14" s="221" t="s">
        <v>633</v>
      </c>
      <c r="E14" s="221" t="s">
        <v>634</v>
      </c>
      <c r="F14" s="221" t="s">
        <v>317</v>
      </c>
    </row>
    <row r="15" ht="12.75" customHeight="1">
      <c r="B15" s="222" t="s">
        <v>635</v>
      </c>
      <c r="C15" s="222" t="s">
        <v>636</v>
      </c>
      <c r="D15" s="223">
        <v>120000.0</v>
      </c>
      <c r="E15" s="222" t="s">
        <v>637</v>
      </c>
      <c r="F15" s="222" t="s">
        <v>638</v>
      </c>
    </row>
    <row r="16" ht="12.75" customHeight="1">
      <c r="B16" s="222" t="s">
        <v>639</v>
      </c>
      <c r="C16" s="222" t="s">
        <v>640</v>
      </c>
      <c r="D16" s="223">
        <v>100000.0</v>
      </c>
      <c r="E16" s="222" t="s">
        <v>641</v>
      </c>
      <c r="F16" s="222" t="s">
        <v>642</v>
      </c>
    </row>
    <row r="17" ht="12.75" customHeight="1">
      <c r="B17" s="222" t="s">
        <v>643</v>
      </c>
      <c r="C17" s="222" t="s">
        <v>644</v>
      </c>
      <c r="D17" s="223">
        <v>150000.0</v>
      </c>
      <c r="E17" s="224">
        <v>1800000.0</v>
      </c>
      <c r="F17" s="222" t="s">
        <v>645</v>
      </c>
    </row>
    <row r="18" ht="12.75" customHeight="1">
      <c r="B18" s="222" t="s">
        <v>646</v>
      </c>
      <c r="C18" s="222" t="s">
        <v>644</v>
      </c>
      <c r="D18" s="223">
        <v>250000.0</v>
      </c>
      <c r="E18" s="224">
        <v>3000000.0</v>
      </c>
      <c r="F18" s="222" t="s">
        <v>647</v>
      </c>
    </row>
    <row r="19" ht="12.75" customHeight="1"/>
    <row r="20" ht="12.75" customHeight="1"/>
    <row r="21" ht="12.75" customHeight="1">
      <c r="B21" s="220" t="s">
        <v>648</v>
      </c>
    </row>
    <row r="22" ht="12.75" customHeight="1"/>
    <row r="23" ht="12.75" customHeight="1">
      <c r="B23" s="221" t="s">
        <v>631</v>
      </c>
      <c r="C23" s="221" t="s">
        <v>632</v>
      </c>
      <c r="D23" s="221" t="s">
        <v>633</v>
      </c>
      <c r="E23" s="221" t="s">
        <v>634</v>
      </c>
      <c r="F23" s="221" t="s">
        <v>317</v>
      </c>
    </row>
    <row r="24" ht="12.75" customHeight="1">
      <c r="B24" s="222" t="s">
        <v>649</v>
      </c>
      <c r="C24" s="222" t="s">
        <v>650</v>
      </c>
      <c r="D24" s="223">
        <v>120000.0</v>
      </c>
      <c r="E24" s="222" t="s">
        <v>637</v>
      </c>
      <c r="F24" s="222" t="s">
        <v>651</v>
      </c>
    </row>
    <row r="25" ht="12.75" customHeight="1">
      <c r="B25" s="222" t="s">
        <v>652</v>
      </c>
      <c r="C25" s="222" t="s">
        <v>653</v>
      </c>
      <c r="D25" s="223" t="s">
        <v>654</v>
      </c>
      <c r="E25" s="222" t="s">
        <v>655</v>
      </c>
      <c r="F25" s="222" t="s">
        <v>656</v>
      </c>
    </row>
    <row r="26" ht="12.75" customHeight="1"/>
    <row r="27" ht="12.75" customHeight="1"/>
    <row r="28" ht="12.75" customHeight="1">
      <c r="B28" s="225" t="s">
        <v>657</v>
      </c>
    </row>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19.13"/>
    <col customWidth="1" min="3" max="3" width="24.88"/>
    <col customWidth="1" min="4" max="4" width="27.38"/>
    <col customWidth="1" min="5" max="6" width="17.0"/>
    <col customWidth="1" min="7" max="7" width="18.0"/>
    <col customWidth="1" min="8" max="8" width="17.0"/>
    <col customWidth="1" min="9" max="9" width="19.13"/>
    <col customWidth="1" min="10" max="10" width="34.13"/>
    <col customWidth="1" min="12" max="12" width="79.75"/>
    <col customWidth="1" min="13" max="26" width="10.0"/>
  </cols>
  <sheetData>
    <row r="1" ht="12.75" customHeight="1">
      <c r="A1" s="63"/>
    </row>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64" t="s">
        <v>27</v>
      </c>
      <c r="B7" s="65" t="s">
        <v>63</v>
      </c>
      <c r="C7" s="65" t="s">
        <v>64</v>
      </c>
      <c r="D7" s="24" t="s">
        <v>65</v>
      </c>
      <c r="E7" s="24" t="s">
        <v>66</v>
      </c>
      <c r="F7" s="25" t="s">
        <v>67</v>
      </c>
      <c r="G7" s="23" t="s">
        <v>68</v>
      </c>
      <c r="H7" s="24" t="s">
        <v>34</v>
      </c>
      <c r="I7" s="24" t="s">
        <v>69</v>
      </c>
      <c r="J7" s="24" t="s">
        <v>70</v>
      </c>
      <c r="K7" s="66" t="s">
        <v>71</v>
      </c>
      <c r="L7" s="66" t="s">
        <v>38</v>
      </c>
      <c r="M7" s="28"/>
      <c r="N7" s="28"/>
      <c r="O7" s="28"/>
      <c r="P7" s="28"/>
      <c r="Q7" s="28"/>
      <c r="R7" s="28"/>
      <c r="S7" s="28"/>
      <c r="T7" s="28"/>
      <c r="U7" s="28"/>
      <c r="V7" s="28"/>
      <c r="W7" s="28"/>
      <c r="X7" s="28"/>
      <c r="Y7" s="28"/>
      <c r="Z7" s="28"/>
    </row>
    <row r="8" ht="84.0" customHeight="1">
      <c r="A8" s="67" t="s">
        <v>39</v>
      </c>
      <c r="B8" s="55" t="s">
        <v>72</v>
      </c>
      <c r="C8" s="68" t="s">
        <v>73</v>
      </c>
      <c r="D8" s="69" t="s">
        <v>74</v>
      </c>
      <c r="E8" s="70" t="s">
        <v>75</v>
      </c>
      <c r="F8" s="54" t="s">
        <v>76</v>
      </c>
      <c r="G8" s="52" t="str">
        <f t="shared" ref="G8:G10" si="1">H8</f>
        <v>3.135,95 USD</v>
      </c>
      <c r="H8" s="71" t="s">
        <v>77</v>
      </c>
      <c r="I8" s="55" t="s">
        <v>78</v>
      </c>
      <c r="J8" s="72" t="s">
        <v>79</v>
      </c>
      <c r="K8" s="73"/>
      <c r="L8" s="58" t="s">
        <v>80</v>
      </c>
    </row>
    <row r="9" ht="93.75" customHeight="1">
      <c r="A9" s="74" t="s">
        <v>47</v>
      </c>
      <c r="B9" s="75" t="s">
        <v>81</v>
      </c>
      <c r="C9" s="76" t="s">
        <v>82</v>
      </c>
      <c r="D9" s="77" t="str">
        <f>D8</f>
        <v>Dell Workstation Precision 
3660 Tower /13th Generation 
Intel Core i7-13700 /16GB, 
1x16GB DDR5 /Nvidia GeForce 
RTX 3060/512GB PCI</v>
      </c>
      <c r="E9" s="78" t="s">
        <v>83</v>
      </c>
      <c r="F9" s="79" t="s">
        <v>84</v>
      </c>
      <c r="G9" s="78" t="str">
        <f t="shared" si="1"/>
        <v>3.054,87 USD</v>
      </c>
      <c r="H9" s="79" t="s">
        <v>85</v>
      </c>
      <c r="I9" s="77" t="s">
        <v>44</v>
      </c>
      <c r="J9" s="80" t="s">
        <v>86</v>
      </c>
      <c r="K9" s="81"/>
      <c r="L9" s="82" t="s">
        <v>87</v>
      </c>
    </row>
    <row r="10" ht="103.5" customHeight="1">
      <c r="A10" s="67" t="s">
        <v>54</v>
      </c>
      <c r="B10" s="55" t="s">
        <v>88</v>
      </c>
      <c r="C10" s="83" t="s">
        <v>89</v>
      </c>
      <c r="D10" s="55" t="str">
        <f>D8</f>
        <v>Dell Workstation Precision 
3660 Tower /13th Generation 
Intel Core i7-13700 /16GB, 
1x16GB DDR5 /Nvidia GeForce 
RTX 3060/512GB PCI</v>
      </c>
      <c r="E10" s="52">
        <v>1.1092675E7</v>
      </c>
      <c r="F10" s="54" t="s">
        <v>90</v>
      </c>
      <c r="G10" s="53" t="str">
        <f t="shared" si="1"/>
        <v>3.261,72 USD</v>
      </c>
      <c r="H10" s="54" t="s">
        <v>91</v>
      </c>
      <c r="I10" s="55" t="s">
        <v>44</v>
      </c>
      <c r="J10" s="84" t="s">
        <v>92</v>
      </c>
      <c r="K10" s="73"/>
      <c r="L10" s="58" t="s">
        <v>93</v>
      </c>
    </row>
    <row r="11" ht="15.0" hidden="1" customHeight="1">
      <c r="A11" s="59"/>
      <c r="B11" s="60"/>
      <c r="C11" s="60"/>
      <c r="D11" s="60"/>
      <c r="E11" s="60"/>
      <c r="F11" s="60"/>
      <c r="G11" s="60"/>
      <c r="H11" s="60"/>
      <c r="I11" s="60"/>
      <c r="J11" s="60"/>
    </row>
    <row r="12" ht="12.75" customHeight="1">
      <c r="A12" s="85"/>
      <c r="B12" s="86"/>
      <c r="C12" s="86"/>
      <c r="D12" s="86"/>
      <c r="E12" s="86"/>
      <c r="F12" s="86"/>
      <c r="G12" s="86"/>
      <c r="H12" s="86"/>
      <c r="I12" s="86"/>
      <c r="J12" s="87"/>
    </row>
    <row r="13" ht="36.0" customHeight="1">
      <c r="A13" s="88" t="s">
        <v>94</v>
      </c>
    </row>
    <row r="14" ht="12.75" customHeight="1"/>
    <row r="15" ht="75.0" customHeight="1">
      <c r="A15" s="61"/>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2:J12"/>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40.88"/>
    <col customWidth="1" min="11" max="11" width="10.0"/>
    <col customWidth="1" min="12" max="12" width="49.88"/>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89" t="s">
        <v>27</v>
      </c>
      <c r="B7" s="90" t="s">
        <v>95</v>
      </c>
      <c r="C7" s="90" t="s">
        <v>96</v>
      </c>
      <c r="D7" s="90" t="s">
        <v>97</v>
      </c>
      <c r="E7" s="90" t="s">
        <v>98</v>
      </c>
      <c r="F7" s="91" t="s">
        <v>99</v>
      </c>
      <c r="G7" s="92" t="s">
        <v>100</v>
      </c>
      <c r="H7" s="90" t="s">
        <v>34</v>
      </c>
      <c r="I7" s="90" t="s">
        <v>101</v>
      </c>
      <c r="J7" s="90" t="s">
        <v>102</v>
      </c>
      <c r="K7" s="93" t="s">
        <v>37</v>
      </c>
      <c r="L7" s="93" t="s">
        <v>38</v>
      </c>
      <c r="M7" s="28"/>
      <c r="N7" s="28"/>
      <c r="O7" s="28"/>
      <c r="P7" s="28"/>
      <c r="Q7" s="28"/>
      <c r="R7" s="28"/>
      <c r="S7" s="28"/>
      <c r="T7" s="28"/>
      <c r="U7" s="28"/>
      <c r="V7" s="28"/>
      <c r="W7" s="28"/>
      <c r="X7" s="28"/>
      <c r="Y7" s="28"/>
      <c r="Z7" s="28"/>
    </row>
    <row r="8" ht="103.5" customHeight="1">
      <c r="A8" s="94" t="s">
        <v>39</v>
      </c>
      <c r="B8" s="95" t="s">
        <v>103</v>
      </c>
      <c r="C8" s="96" t="s">
        <v>104</v>
      </c>
      <c r="D8" s="97" t="s">
        <v>105</v>
      </c>
      <c r="E8" s="98">
        <f t="shared" ref="E8:E10" si="1">F8/1.19</f>
        <v>226050.4202</v>
      </c>
      <c r="F8" s="98">
        <v>269000.0</v>
      </c>
      <c r="G8" s="99" t="s">
        <v>106</v>
      </c>
      <c r="H8" s="100" t="str">
        <f t="shared" ref="H8:H10" si="2">G8</f>
        <v>US$ 67</v>
      </c>
      <c r="I8" s="95" t="s">
        <v>44</v>
      </c>
      <c r="J8" s="101" t="s">
        <v>107</v>
      </c>
      <c r="K8" s="102"/>
      <c r="L8" s="47" t="s">
        <v>108</v>
      </c>
    </row>
    <row r="9" ht="103.5" customHeight="1">
      <c r="A9" s="103" t="s">
        <v>47</v>
      </c>
      <c r="B9" s="104" t="s">
        <v>109</v>
      </c>
      <c r="C9" s="105" t="s">
        <v>110</v>
      </c>
      <c r="D9" s="30" t="s">
        <v>111</v>
      </c>
      <c r="E9" s="106">
        <f t="shared" si="1"/>
        <v>205798.3193</v>
      </c>
      <c r="F9" s="106">
        <v>244900.0</v>
      </c>
      <c r="G9" s="33" t="s">
        <v>112</v>
      </c>
      <c r="H9" s="34" t="str">
        <f t="shared" si="2"/>
        <v> US$ 61</v>
      </c>
      <c r="I9" s="30" t="s">
        <v>44</v>
      </c>
      <c r="J9" s="35" t="s">
        <v>113</v>
      </c>
      <c r="K9" s="107"/>
      <c r="L9" s="37" t="s">
        <v>114</v>
      </c>
    </row>
    <row r="10" ht="103.5" customHeight="1">
      <c r="A10" s="67" t="s">
        <v>54</v>
      </c>
      <c r="B10" s="108" t="s">
        <v>115</v>
      </c>
      <c r="C10" s="109" t="s">
        <v>116</v>
      </c>
      <c r="D10" s="55" t="s">
        <v>117</v>
      </c>
      <c r="E10" s="52">
        <f t="shared" si="1"/>
        <v>292436.9748</v>
      </c>
      <c r="F10" s="52">
        <v>348000.0</v>
      </c>
      <c r="G10" s="53" t="s">
        <v>118</v>
      </c>
      <c r="H10" s="54" t="str">
        <f t="shared" si="2"/>
        <v>US$ 87 y US$ 112</v>
      </c>
      <c r="I10" s="55" t="str">
        <f>I9</f>
        <v>contado</v>
      </c>
      <c r="J10" s="84" t="s">
        <v>119</v>
      </c>
      <c r="K10" s="110"/>
      <c r="L10" s="58" t="s">
        <v>120</v>
      </c>
    </row>
    <row r="11" ht="15.0" hidden="1" customHeight="1">
      <c r="A11" s="59"/>
      <c r="B11" s="60"/>
      <c r="C11" s="60"/>
      <c r="D11" s="60"/>
      <c r="E11" s="60"/>
      <c r="F11" s="60"/>
      <c r="G11" s="60"/>
      <c r="H11" s="60"/>
      <c r="I11" s="60"/>
      <c r="J11" s="60"/>
    </row>
    <row r="12" ht="12.75" customHeight="1"/>
    <row r="13" ht="33.75" customHeight="1">
      <c r="A13" s="61" t="s">
        <v>121</v>
      </c>
    </row>
    <row r="14" ht="12.75" customHeight="1"/>
    <row r="15" ht="75.0" customHeight="1">
      <c r="A15" s="61"/>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3.38"/>
    <col customWidth="1" min="11" max="11" width="10.0"/>
    <col customWidth="1" min="12" max="12" width="50.13"/>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23" t="s">
        <v>27</v>
      </c>
      <c r="B7" s="24" t="s">
        <v>122</v>
      </c>
      <c r="C7" s="24" t="s">
        <v>123</v>
      </c>
      <c r="D7" s="24" t="s">
        <v>124</v>
      </c>
      <c r="E7" s="24" t="s">
        <v>125</v>
      </c>
      <c r="F7" s="25" t="s">
        <v>126</v>
      </c>
      <c r="G7" s="26" t="s">
        <v>127</v>
      </c>
      <c r="H7" s="24" t="s">
        <v>34</v>
      </c>
      <c r="I7" s="24" t="s">
        <v>128</v>
      </c>
      <c r="J7" s="24" t="s">
        <v>129</v>
      </c>
      <c r="K7" s="66" t="s">
        <v>37</v>
      </c>
      <c r="L7" s="66" t="s">
        <v>130</v>
      </c>
      <c r="M7" s="28"/>
      <c r="N7" s="28"/>
      <c r="O7" s="28"/>
      <c r="P7" s="28"/>
      <c r="Q7" s="28"/>
      <c r="R7" s="28"/>
      <c r="S7" s="28"/>
      <c r="T7" s="28"/>
      <c r="U7" s="28"/>
      <c r="V7" s="28"/>
      <c r="W7" s="28"/>
      <c r="X7" s="28"/>
      <c r="Y7" s="28"/>
      <c r="Z7" s="28"/>
    </row>
    <row r="8" ht="117.0" customHeight="1">
      <c r="A8" s="67" t="s">
        <v>39</v>
      </c>
      <c r="B8" s="108" t="s">
        <v>131</v>
      </c>
      <c r="C8" s="109" t="s">
        <v>132</v>
      </c>
      <c r="D8" s="108" t="s">
        <v>133</v>
      </c>
      <c r="E8" s="111">
        <f t="shared" ref="E8:E10" si="1">F8/1.19</f>
        <v>226890.7563</v>
      </c>
      <c r="F8" s="112">
        <v>270000.0</v>
      </c>
      <c r="G8" s="113" t="s">
        <v>106</v>
      </c>
      <c r="H8" s="112" t="str">
        <f t="shared" ref="H8:H10" si="2">G8</f>
        <v>US$ 67</v>
      </c>
      <c r="I8" s="108" t="s">
        <v>44</v>
      </c>
      <c r="J8" s="84" t="s">
        <v>134</v>
      </c>
      <c r="K8" s="110"/>
      <c r="L8" s="58" t="s">
        <v>135</v>
      </c>
    </row>
    <row r="9" ht="117.0" customHeight="1">
      <c r="A9" s="67" t="s">
        <v>47</v>
      </c>
      <c r="B9" s="114" t="s">
        <v>136</v>
      </c>
      <c r="C9" s="109" t="s">
        <v>137</v>
      </c>
      <c r="D9" s="115" t="s">
        <v>138</v>
      </c>
      <c r="E9" s="116">
        <f t="shared" si="1"/>
        <v>209968.9076</v>
      </c>
      <c r="F9" s="112">
        <v>249863.0</v>
      </c>
      <c r="G9" s="113" t="s">
        <v>139</v>
      </c>
      <c r="H9" s="112" t="str">
        <f t="shared" si="2"/>
        <v>US$ 62–71</v>
      </c>
      <c r="I9" s="108" t="s">
        <v>44</v>
      </c>
      <c r="J9" s="56" t="s">
        <v>140</v>
      </c>
      <c r="K9" s="110"/>
      <c r="L9" s="58" t="s">
        <v>141</v>
      </c>
    </row>
    <row r="10" ht="117.0" customHeight="1">
      <c r="A10" s="103" t="s">
        <v>54</v>
      </c>
      <c r="B10" s="117" t="s">
        <v>115</v>
      </c>
      <c r="C10" s="31" t="s">
        <v>142</v>
      </c>
      <c r="D10" s="118" t="s">
        <v>143</v>
      </c>
      <c r="E10" s="119">
        <f t="shared" si="1"/>
        <v>134550.4202</v>
      </c>
      <c r="F10" s="120">
        <v>160115.0</v>
      </c>
      <c r="G10" s="121" t="s">
        <v>144</v>
      </c>
      <c r="H10" s="120" t="str">
        <f t="shared" si="2"/>
        <v>US$ 40</v>
      </c>
      <c r="I10" s="118" t="s">
        <v>44</v>
      </c>
      <c r="J10" s="122" t="s">
        <v>145</v>
      </c>
      <c r="K10" s="107"/>
      <c r="L10" s="37" t="s">
        <v>146</v>
      </c>
    </row>
    <row r="11" ht="15.0" hidden="1" customHeight="1">
      <c r="A11" s="59"/>
      <c r="B11" s="60"/>
      <c r="C11" s="60"/>
      <c r="D11" s="60"/>
      <c r="E11" s="60"/>
      <c r="F11" s="60"/>
      <c r="G11" s="60"/>
      <c r="H11" s="60"/>
      <c r="I11" s="60"/>
      <c r="J11" s="60"/>
    </row>
    <row r="12" ht="12.75" customHeight="1"/>
    <row r="13" ht="43.5" customHeight="1">
      <c r="A13" s="123" t="s">
        <v>147</v>
      </c>
      <c r="B13" s="21"/>
      <c r="C13" s="21"/>
      <c r="D13" s="21"/>
      <c r="E13" s="21"/>
      <c r="F13" s="21"/>
      <c r="G13" s="21"/>
      <c r="H13" s="21"/>
      <c r="I13" s="21"/>
      <c r="J13" s="22"/>
    </row>
    <row r="14" ht="12.75" customHeight="1"/>
    <row r="15" ht="75.0" customHeight="1">
      <c r="A15" s="61"/>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B9"/>
    <hyperlink r:id="rId3" ref="C9"/>
    <hyperlink r:id="rId4" ref="C10"/>
  </hyperlinks>
  <printOptions/>
  <pageMargins bottom="0.75" footer="0.0" header="0.0" left="0.7" right="0.7" top="0.75"/>
  <pageSetup orientation="landscape"/>
  <drawing r:id="rId5"/>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9.63"/>
    <col customWidth="1" min="11" max="11" width="10.0"/>
    <col customWidth="1" min="12" max="12" width="54.25"/>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23" t="s">
        <v>27</v>
      </c>
      <c r="B7" s="24" t="s">
        <v>148</v>
      </c>
      <c r="C7" s="24" t="s">
        <v>149</v>
      </c>
      <c r="D7" s="24" t="s">
        <v>150</v>
      </c>
      <c r="E7" s="24" t="s">
        <v>151</v>
      </c>
      <c r="F7" s="25" t="s">
        <v>152</v>
      </c>
      <c r="G7" s="26" t="s">
        <v>153</v>
      </c>
      <c r="H7" s="24" t="s">
        <v>34</v>
      </c>
      <c r="I7" s="24" t="s">
        <v>154</v>
      </c>
      <c r="J7" s="124" t="s">
        <v>155</v>
      </c>
      <c r="K7" s="66" t="s">
        <v>37</v>
      </c>
      <c r="L7" s="66" t="s">
        <v>130</v>
      </c>
      <c r="M7" s="28"/>
      <c r="N7" s="28"/>
      <c r="O7" s="28"/>
      <c r="P7" s="28"/>
      <c r="Q7" s="28"/>
      <c r="R7" s="28"/>
      <c r="S7" s="28"/>
      <c r="T7" s="28"/>
      <c r="U7" s="28"/>
      <c r="V7" s="28"/>
      <c r="W7" s="28"/>
      <c r="X7" s="28"/>
      <c r="Y7" s="28"/>
      <c r="Z7" s="28"/>
    </row>
    <row r="8" ht="129.75" customHeight="1">
      <c r="A8" s="125" t="s">
        <v>39</v>
      </c>
      <c r="B8" s="39" t="s">
        <v>156</v>
      </c>
      <c r="C8" s="126" t="s">
        <v>157</v>
      </c>
      <c r="D8" s="39" t="s">
        <v>158</v>
      </c>
      <c r="E8" s="43">
        <v>5999000.0</v>
      </c>
      <c r="F8" s="44">
        <v>7138810.0</v>
      </c>
      <c r="G8" s="43" t="s">
        <v>159</v>
      </c>
      <c r="H8" s="44" t="str">
        <f t="shared" ref="H8:H10" si="1">G8</f>
        <v>1784.70 USD</v>
      </c>
      <c r="I8" s="39" t="s">
        <v>44</v>
      </c>
      <c r="J8" s="127" t="s">
        <v>160</v>
      </c>
      <c r="K8" s="128"/>
      <c r="L8" s="47" t="s">
        <v>161</v>
      </c>
    </row>
    <row r="9" ht="129.75" customHeight="1">
      <c r="A9" s="67" t="s">
        <v>47</v>
      </c>
      <c r="B9" s="129" t="s">
        <v>162</v>
      </c>
      <c r="C9" s="109" t="s">
        <v>163</v>
      </c>
      <c r="D9" s="55" t="s">
        <v>164</v>
      </c>
      <c r="E9" s="130">
        <v>2160000.0</v>
      </c>
      <c r="F9" s="54">
        <v>8874000.0</v>
      </c>
      <c r="G9" s="52" t="s">
        <v>165</v>
      </c>
      <c r="H9" s="54" t="str">
        <f t="shared" si="1"/>
        <v>2218.50 USD</v>
      </c>
      <c r="I9" s="55" t="str">
        <f t="shared" ref="I9:I10" si="2">I8</f>
        <v>contado</v>
      </c>
      <c r="J9" s="56" t="s">
        <v>166</v>
      </c>
      <c r="K9" s="110"/>
      <c r="L9" s="58" t="s">
        <v>167</v>
      </c>
    </row>
    <row r="10" ht="129.75" customHeight="1">
      <c r="A10" s="103" t="s">
        <v>54</v>
      </c>
      <c r="B10" s="30" t="s">
        <v>168</v>
      </c>
      <c r="C10" s="31" t="s">
        <v>169</v>
      </c>
      <c r="D10" s="30" t="s">
        <v>170</v>
      </c>
      <c r="E10" s="131">
        <v>8879000.0</v>
      </c>
      <c r="F10" s="34">
        <v>2159010.0</v>
      </c>
      <c r="G10" s="33" t="s">
        <v>171</v>
      </c>
      <c r="H10" s="34" t="str">
        <f t="shared" si="1"/>
        <v>539.75 USD</v>
      </c>
      <c r="I10" s="30" t="str">
        <f t="shared" si="2"/>
        <v>contado</v>
      </c>
      <c r="J10" s="122" t="s">
        <v>172</v>
      </c>
      <c r="K10" s="107"/>
      <c r="L10" s="37" t="s">
        <v>173</v>
      </c>
    </row>
    <row r="11" ht="15.0" hidden="1" customHeight="1">
      <c r="A11" s="59"/>
      <c r="B11" s="60"/>
      <c r="C11" s="60"/>
      <c r="D11" s="60"/>
      <c r="E11" s="60"/>
      <c r="F11" s="60"/>
      <c r="G11" s="60"/>
      <c r="H11" s="60"/>
      <c r="I11" s="60"/>
      <c r="J11" s="60"/>
    </row>
    <row r="12" ht="12.75" customHeight="1"/>
    <row r="13" ht="39.75" customHeight="1">
      <c r="A13" s="123" t="s">
        <v>174</v>
      </c>
      <c r="B13" s="21"/>
      <c r="C13" s="21"/>
      <c r="D13" s="21"/>
      <c r="E13" s="21"/>
      <c r="F13" s="21"/>
      <c r="G13" s="21"/>
      <c r="H13" s="21"/>
      <c r="I13" s="21"/>
      <c r="J13" s="22"/>
    </row>
    <row r="14" ht="12.75" customHeight="1"/>
    <row r="15" ht="75.0" customHeight="1">
      <c r="A15" s="123"/>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6.5"/>
    <col customWidth="1" min="11" max="11" width="19.13"/>
    <col customWidth="1" min="12" max="12" width="54.75"/>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23" t="s">
        <v>27</v>
      </c>
      <c r="B7" s="24" t="s">
        <v>175</v>
      </c>
      <c r="C7" s="24" t="s">
        <v>176</v>
      </c>
      <c r="D7" s="24" t="s">
        <v>177</v>
      </c>
      <c r="E7" s="24" t="s">
        <v>178</v>
      </c>
      <c r="F7" s="25" t="s">
        <v>179</v>
      </c>
      <c r="G7" s="26" t="s">
        <v>180</v>
      </c>
      <c r="H7" s="24" t="s">
        <v>34</v>
      </c>
      <c r="I7" s="24" t="s">
        <v>181</v>
      </c>
      <c r="J7" s="24" t="s">
        <v>182</v>
      </c>
      <c r="K7" s="66" t="s">
        <v>183</v>
      </c>
      <c r="L7" s="66" t="s">
        <v>130</v>
      </c>
      <c r="M7" s="28"/>
      <c r="N7" s="28"/>
      <c r="O7" s="28"/>
      <c r="P7" s="28"/>
      <c r="Q7" s="28"/>
      <c r="R7" s="28"/>
      <c r="S7" s="28"/>
      <c r="T7" s="28"/>
      <c r="U7" s="28"/>
      <c r="V7" s="28"/>
      <c r="W7" s="28"/>
      <c r="X7" s="28"/>
      <c r="Y7" s="28"/>
      <c r="Z7" s="28"/>
    </row>
    <row r="8" ht="119.25" customHeight="1">
      <c r="A8" s="103" t="s">
        <v>39</v>
      </c>
      <c r="B8" s="30" t="s">
        <v>184</v>
      </c>
      <c r="C8" s="31" t="s">
        <v>185</v>
      </c>
      <c r="D8" s="132" t="s">
        <v>186</v>
      </c>
      <c r="E8" s="32">
        <v>100000.0</v>
      </c>
      <c r="F8" s="32">
        <f t="shared" ref="F8:F10" si="1">(E8*19%)+E8</f>
        <v>119000</v>
      </c>
      <c r="G8" s="32" t="s">
        <v>187</v>
      </c>
      <c r="H8" s="34" t="str">
        <f t="shared" ref="H8:H10" si="2">G8</f>
        <v>$30,79 USD</v>
      </c>
      <c r="I8" s="30" t="s">
        <v>44</v>
      </c>
      <c r="J8" s="35" t="s">
        <v>188</v>
      </c>
      <c r="K8" s="107"/>
      <c r="L8" s="37" t="s">
        <v>189</v>
      </c>
    </row>
    <row r="9" ht="119.25" customHeight="1">
      <c r="A9" s="125" t="s">
        <v>47</v>
      </c>
      <c r="B9" s="133" t="s">
        <v>190</v>
      </c>
      <c r="C9" s="134" t="s">
        <v>191</v>
      </c>
      <c r="D9" s="135" t="s">
        <v>192</v>
      </c>
      <c r="E9" s="136">
        <v>120000.0</v>
      </c>
      <c r="F9" s="136">
        <f t="shared" si="1"/>
        <v>142800</v>
      </c>
      <c r="G9" s="43" t="s">
        <v>193</v>
      </c>
      <c r="H9" s="44" t="str">
        <f t="shared" si="2"/>
        <v>$36,95 USD</v>
      </c>
      <c r="I9" s="39" t="s">
        <v>44</v>
      </c>
      <c r="J9" s="45" t="s">
        <v>194</v>
      </c>
      <c r="K9" s="128"/>
      <c r="L9" s="47" t="s">
        <v>195</v>
      </c>
    </row>
    <row r="10" ht="119.25" customHeight="1">
      <c r="A10" s="67" t="s">
        <v>54</v>
      </c>
      <c r="B10" s="55" t="s">
        <v>196</v>
      </c>
      <c r="C10" s="137" t="s">
        <v>197</v>
      </c>
      <c r="D10" s="138" t="s">
        <v>198</v>
      </c>
      <c r="E10" s="139">
        <v>110000.0</v>
      </c>
      <c r="F10" s="139">
        <f t="shared" si="1"/>
        <v>130900</v>
      </c>
      <c r="G10" s="52" t="s">
        <v>199</v>
      </c>
      <c r="H10" s="54" t="str">
        <f t="shared" si="2"/>
        <v>$33,87 USD</v>
      </c>
      <c r="I10" s="55" t="s">
        <v>44</v>
      </c>
      <c r="J10" s="56" t="s">
        <v>200</v>
      </c>
      <c r="K10" s="110"/>
      <c r="L10" s="58" t="s">
        <v>201</v>
      </c>
    </row>
    <row r="11" ht="15.0" hidden="1" customHeight="1">
      <c r="A11" s="59"/>
      <c r="B11" s="60"/>
      <c r="C11" s="60"/>
      <c r="D11" s="60"/>
      <c r="E11" s="60"/>
      <c r="F11" s="60"/>
      <c r="G11" s="60"/>
      <c r="H11" s="60"/>
      <c r="I11" s="60"/>
      <c r="J11" s="60"/>
    </row>
    <row r="12" ht="12.75" customHeight="1"/>
    <row r="13" ht="48.0" customHeight="1">
      <c r="A13" s="123" t="s">
        <v>202</v>
      </c>
      <c r="B13" s="21"/>
      <c r="C13" s="21"/>
      <c r="D13" s="21"/>
      <c r="E13" s="21"/>
      <c r="F13" s="21"/>
      <c r="G13" s="21"/>
      <c r="H13" s="21"/>
      <c r="I13" s="21"/>
      <c r="J13" s="22"/>
    </row>
    <row r="14" ht="12.75" customHeight="1"/>
    <row r="15" ht="75.0" customHeight="1">
      <c r="A15" s="123"/>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19.13"/>
    <col customWidth="1" min="3" max="3" width="29.88"/>
    <col customWidth="1" min="4" max="4" width="21.88"/>
    <col customWidth="1" min="5" max="6" width="17.0"/>
    <col customWidth="1" min="7" max="7" width="18.0"/>
    <col customWidth="1" min="8" max="8" width="17.0"/>
    <col customWidth="1" min="9" max="9" width="19.13"/>
    <col customWidth="1" min="10" max="10" width="41.5"/>
    <col customWidth="1" min="11" max="11" width="19.75"/>
    <col customWidth="1" min="12" max="12" width="59.75"/>
    <col customWidth="1" min="13" max="26" width="10.0"/>
  </cols>
  <sheetData>
    <row r="1" ht="12.75" customHeight="1">
      <c r="A1" s="140"/>
    </row>
    <row r="2" ht="27.75" customHeight="1">
      <c r="D2" s="19" t="s">
        <v>25</v>
      </c>
    </row>
    <row r="3" ht="12.75" customHeight="1"/>
    <row r="4" ht="12.75" customHeight="1"/>
    <row r="5" ht="43.5" customHeight="1">
      <c r="A5" s="141">
        <v>0.0</v>
      </c>
      <c r="B5" s="21"/>
      <c r="C5" s="21"/>
      <c r="D5" s="21"/>
      <c r="E5" s="21"/>
      <c r="F5" s="21"/>
      <c r="G5" s="21"/>
      <c r="H5" s="21"/>
      <c r="I5" s="21"/>
      <c r="J5" s="22"/>
    </row>
    <row r="6" ht="15.75" customHeight="1"/>
    <row r="7" ht="75.75" customHeight="1">
      <c r="A7" s="23" t="s">
        <v>27</v>
      </c>
      <c r="B7" s="24" t="s">
        <v>203</v>
      </c>
      <c r="C7" s="24" t="s">
        <v>204</v>
      </c>
      <c r="D7" s="24" t="s">
        <v>205</v>
      </c>
      <c r="E7" s="24" t="s">
        <v>206</v>
      </c>
      <c r="F7" s="25" t="s">
        <v>207</v>
      </c>
      <c r="G7" s="26" t="s">
        <v>208</v>
      </c>
      <c r="H7" s="24" t="s">
        <v>34</v>
      </c>
      <c r="I7" s="24" t="s">
        <v>209</v>
      </c>
      <c r="J7" s="24" t="s">
        <v>210</v>
      </c>
      <c r="K7" s="66" t="s">
        <v>183</v>
      </c>
      <c r="L7" s="66" t="s">
        <v>38</v>
      </c>
      <c r="M7" s="28"/>
      <c r="N7" s="28"/>
      <c r="O7" s="28"/>
      <c r="P7" s="28"/>
      <c r="Q7" s="28"/>
      <c r="R7" s="28"/>
      <c r="S7" s="28"/>
      <c r="T7" s="28"/>
      <c r="U7" s="28"/>
      <c r="V7" s="28"/>
      <c r="W7" s="28"/>
      <c r="X7" s="28"/>
      <c r="Y7" s="28"/>
      <c r="Z7" s="28"/>
    </row>
    <row r="8" ht="132.0" customHeight="1">
      <c r="A8" s="103" t="s">
        <v>39</v>
      </c>
      <c r="B8" s="30" t="s">
        <v>211</v>
      </c>
      <c r="C8" s="142" t="s">
        <v>212</v>
      </c>
      <c r="D8" s="30" t="s">
        <v>213</v>
      </c>
      <c r="E8" s="32">
        <v>206000.0</v>
      </c>
      <c r="F8" s="32">
        <f t="shared" ref="F8:F10" si="1">(E8*19%)+E8</f>
        <v>245140</v>
      </c>
      <c r="G8" s="33" t="s">
        <v>214</v>
      </c>
      <c r="H8" s="34" t="str">
        <f t="shared" ref="H8:H10" si="2">G8</f>
        <v>$63,43 USD</v>
      </c>
      <c r="I8" s="30" t="s">
        <v>44</v>
      </c>
      <c r="J8" s="35" t="s">
        <v>215</v>
      </c>
      <c r="K8" s="143"/>
      <c r="L8" s="37" t="s">
        <v>216</v>
      </c>
    </row>
    <row r="9" ht="132.0" customHeight="1">
      <c r="A9" s="125" t="s">
        <v>47</v>
      </c>
      <c r="B9" s="133" t="s">
        <v>217</v>
      </c>
      <c r="C9" s="144" t="s">
        <v>218</v>
      </c>
      <c r="D9" s="39" t="s">
        <v>219</v>
      </c>
      <c r="E9" s="136">
        <v>250000.0</v>
      </c>
      <c r="F9" s="136">
        <f t="shared" si="1"/>
        <v>297500</v>
      </c>
      <c r="G9" s="43" t="s">
        <v>220</v>
      </c>
      <c r="H9" s="44" t="str">
        <f t="shared" si="2"/>
        <v>$76,98 USD</v>
      </c>
      <c r="I9" s="39" t="s">
        <v>44</v>
      </c>
      <c r="J9" s="45" t="s">
        <v>221</v>
      </c>
      <c r="K9" s="145"/>
      <c r="L9" s="47" t="s">
        <v>222</v>
      </c>
    </row>
    <row r="10" ht="132.0" customHeight="1">
      <c r="A10" s="67" t="s">
        <v>54</v>
      </c>
      <c r="B10" s="55" t="s">
        <v>223</v>
      </c>
      <c r="C10" s="137" t="s">
        <v>224</v>
      </c>
      <c r="D10" s="55" t="s">
        <v>225</v>
      </c>
      <c r="E10" s="139">
        <v>270000.0</v>
      </c>
      <c r="F10" s="139">
        <f t="shared" si="1"/>
        <v>321300</v>
      </c>
      <c r="G10" s="53" t="s">
        <v>226</v>
      </c>
      <c r="H10" s="54" t="str">
        <f t="shared" si="2"/>
        <v>$83,17 USD</v>
      </c>
      <c r="I10" s="55" t="s">
        <v>44</v>
      </c>
      <c r="J10" s="56" t="s">
        <v>227</v>
      </c>
      <c r="K10" s="110"/>
      <c r="L10" s="58" t="s">
        <v>228</v>
      </c>
    </row>
    <row r="11" ht="15.0" hidden="1" customHeight="1">
      <c r="A11" s="59"/>
      <c r="B11" s="60"/>
      <c r="C11" s="60"/>
      <c r="D11" s="60"/>
      <c r="E11" s="60"/>
      <c r="F11" s="60"/>
      <c r="G11" s="60"/>
      <c r="H11" s="60"/>
      <c r="I11" s="60"/>
      <c r="J11" s="60"/>
    </row>
    <row r="12" ht="12.75" customHeight="1"/>
    <row r="13" ht="31.5" customHeight="1">
      <c r="A13" s="123" t="s">
        <v>229</v>
      </c>
      <c r="B13" s="21"/>
      <c r="C13" s="21"/>
      <c r="D13" s="21"/>
      <c r="E13" s="21"/>
      <c r="F13" s="21"/>
      <c r="G13" s="21"/>
      <c r="H13" s="21"/>
      <c r="I13" s="21"/>
      <c r="J13" s="22"/>
    </row>
    <row r="14" ht="12.75" customHeight="1"/>
    <row r="15" ht="75.0" customHeight="1">
      <c r="A15" s="123"/>
      <c r="B15" s="21"/>
      <c r="C15" s="21"/>
      <c r="D15" s="21"/>
      <c r="E15" s="21"/>
      <c r="F15" s="21"/>
      <c r="G15" s="21"/>
      <c r="H15" s="21"/>
      <c r="I15" s="21"/>
      <c r="J15" s="22"/>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62"/>
      <c r="E26" s="62"/>
      <c r="F26" s="63"/>
      <c r="G26" s="63"/>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mshops&amp;searchVariation=183225928247&amp;position=7&amp;search_layout=grid&amp;type=item&amp;tracking_id=002284d3-a6dc-4038-b19c-c0fd49059f7e" ref="C8"/>
    <hyperlink r:id="rId2" ref="C9"/>
    <hyperlink r:id="rId3" ref="C10"/>
  </hyperlinks>
  <printOptions/>
  <pageMargins bottom="0.75" footer="0.0" header="0.0" left="0.7" right="0.7" top="0.75"/>
  <pageSetup orientation="landscape"/>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19.13"/>
    <col customWidth="1" min="3" max="3" width="38.63"/>
    <col customWidth="1" min="4" max="4" width="25.0"/>
    <col customWidth="1" min="5" max="6" width="17.0"/>
    <col customWidth="1" min="7" max="7" width="18.0"/>
    <col customWidth="1" min="8" max="8" width="17.0"/>
    <col customWidth="1" min="9" max="9" width="19.13"/>
    <col customWidth="1" min="10" max="10" width="31.63"/>
    <col customWidth="1" min="11" max="11" width="16.88"/>
    <col customWidth="1" min="12" max="12" width="61.0"/>
    <col customWidth="1" min="13" max="26" width="10.0"/>
  </cols>
  <sheetData>
    <row r="1" ht="12.75" customHeight="1"/>
    <row r="2" ht="27.75" customHeight="1">
      <c r="D2" s="19" t="s">
        <v>25</v>
      </c>
    </row>
    <row r="3" ht="12.75" customHeight="1"/>
    <row r="4" ht="12.75" customHeight="1"/>
    <row r="5" ht="43.5" customHeight="1">
      <c r="A5" s="20" t="s">
        <v>26</v>
      </c>
      <c r="B5" s="21"/>
      <c r="C5" s="21"/>
      <c r="D5" s="21"/>
      <c r="E5" s="21"/>
      <c r="F5" s="21"/>
      <c r="G5" s="21"/>
      <c r="H5" s="21"/>
      <c r="I5" s="21"/>
      <c r="J5" s="22"/>
    </row>
    <row r="6" ht="15.75" customHeight="1"/>
    <row r="7" ht="75.75" customHeight="1">
      <c r="A7" s="23" t="s">
        <v>27</v>
      </c>
      <c r="B7" s="24" t="s">
        <v>230</v>
      </c>
      <c r="C7" s="24" t="s">
        <v>231</v>
      </c>
      <c r="D7" s="24" t="s">
        <v>232</v>
      </c>
      <c r="E7" s="24" t="s">
        <v>233</v>
      </c>
      <c r="F7" s="25" t="s">
        <v>234</v>
      </c>
      <c r="G7" s="26" t="s">
        <v>235</v>
      </c>
      <c r="H7" s="24" t="s">
        <v>34</v>
      </c>
      <c r="I7" s="24" t="s">
        <v>236</v>
      </c>
      <c r="J7" s="24" t="s">
        <v>237</v>
      </c>
      <c r="K7" s="66" t="s">
        <v>238</v>
      </c>
      <c r="L7" s="66" t="s">
        <v>38</v>
      </c>
      <c r="M7" s="28"/>
      <c r="N7" s="28"/>
      <c r="O7" s="28"/>
      <c r="P7" s="28"/>
      <c r="Q7" s="28"/>
      <c r="R7" s="28"/>
      <c r="S7" s="28"/>
      <c r="T7" s="28"/>
      <c r="U7" s="28"/>
      <c r="V7" s="28"/>
      <c r="W7" s="28"/>
      <c r="X7" s="28"/>
      <c r="Y7" s="28"/>
      <c r="Z7" s="28"/>
    </row>
    <row r="8" ht="133.5" customHeight="1">
      <c r="A8" s="125" t="s">
        <v>39</v>
      </c>
      <c r="B8" s="146" t="s">
        <v>211</v>
      </c>
      <c r="C8" s="134" t="s">
        <v>239</v>
      </c>
      <c r="D8" s="147" t="s">
        <v>240</v>
      </c>
      <c r="E8" s="136">
        <v>80000.0</v>
      </c>
      <c r="F8" s="136">
        <f t="shared" ref="F8:F10" si="1">(E8*19%)+E8</f>
        <v>95200</v>
      </c>
      <c r="G8" s="43" t="s">
        <v>241</v>
      </c>
      <c r="H8" s="44" t="str">
        <f t="shared" ref="H8:H10" si="2">G8</f>
        <v>$24,63 USD</v>
      </c>
      <c r="I8" s="39" t="s">
        <v>44</v>
      </c>
      <c r="J8" s="127" t="s">
        <v>242</v>
      </c>
      <c r="K8" s="145"/>
      <c r="L8" s="47" t="s">
        <v>243</v>
      </c>
    </row>
    <row r="9" ht="133.5" customHeight="1">
      <c r="A9" s="103" t="s">
        <v>47</v>
      </c>
      <c r="B9" s="104" t="s">
        <v>223</v>
      </c>
      <c r="C9" s="31" t="s">
        <v>244</v>
      </c>
      <c r="D9" s="30" t="s">
        <v>245</v>
      </c>
      <c r="E9" s="32">
        <v>108000.0</v>
      </c>
      <c r="F9" s="32">
        <f t="shared" si="1"/>
        <v>128520</v>
      </c>
      <c r="G9" s="33" t="s">
        <v>246</v>
      </c>
      <c r="H9" s="34" t="str">
        <f t="shared" si="2"/>
        <v>  
$33,26 USD
</v>
      </c>
      <c r="I9" s="30" t="s">
        <v>44</v>
      </c>
      <c r="J9" s="35" t="s">
        <v>247</v>
      </c>
      <c r="K9" s="143"/>
      <c r="L9" s="37" t="s">
        <v>248</v>
      </c>
    </row>
    <row r="10" ht="133.5" customHeight="1">
      <c r="A10" s="67" t="s">
        <v>54</v>
      </c>
      <c r="B10" s="55" t="s">
        <v>249</v>
      </c>
      <c r="C10" s="109" t="s">
        <v>250</v>
      </c>
      <c r="D10" s="55" t="s">
        <v>251</v>
      </c>
      <c r="E10" s="139">
        <v>40000.0</v>
      </c>
      <c r="F10" s="139">
        <f t="shared" si="1"/>
        <v>47600</v>
      </c>
      <c r="G10" s="52" t="s">
        <v>252</v>
      </c>
      <c r="H10" s="54" t="str">
        <f t="shared" si="2"/>
        <v>  
$12,32 USD</v>
      </c>
      <c r="I10" s="55" t="s">
        <v>44</v>
      </c>
      <c r="J10" s="84" t="s">
        <v>253</v>
      </c>
      <c r="K10" s="110"/>
      <c r="L10" s="58" t="s">
        <v>254</v>
      </c>
    </row>
    <row r="11" ht="12.75" customHeight="1"/>
    <row r="12" ht="33.75" customHeight="1">
      <c r="A12" s="123" t="s">
        <v>255</v>
      </c>
      <c r="B12" s="21"/>
      <c r="C12" s="21"/>
      <c r="D12" s="21"/>
      <c r="E12" s="21"/>
      <c r="F12" s="21"/>
      <c r="G12" s="21"/>
      <c r="H12" s="21"/>
      <c r="I12" s="21"/>
      <c r="J12" s="22"/>
      <c r="K12" s="88"/>
      <c r="L12" s="88"/>
      <c r="M12" s="88"/>
      <c r="N12" s="88"/>
      <c r="O12" s="88"/>
      <c r="P12" s="88"/>
      <c r="Q12" s="88"/>
      <c r="R12" s="88"/>
      <c r="S12" s="88"/>
      <c r="T12" s="88"/>
      <c r="U12" s="88"/>
      <c r="V12" s="88"/>
      <c r="W12" s="88"/>
      <c r="X12" s="88"/>
      <c r="Y12" s="88"/>
      <c r="Z12" s="88"/>
    </row>
    <row r="13" ht="12.75" customHeight="1"/>
    <row r="14" ht="75.0" customHeight="1">
      <c r="A14" s="123" t="s">
        <v>256</v>
      </c>
      <c r="B14" s="21"/>
      <c r="C14" s="21"/>
      <c r="D14" s="21"/>
      <c r="E14" s="21"/>
      <c r="F14" s="21"/>
      <c r="G14" s="21"/>
      <c r="H14" s="21"/>
      <c r="I14" s="21"/>
      <c r="J14" s="22"/>
    </row>
    <row r="15" ht="12.75" customHeight="1"/>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c r="D25" s="62"/>
      <c r="E25" s="62"/>
      <c r="F25" s="63"/>
      <c r="G25" s="63"/>
    </row>
    <row r="26" ht="12.75" customHeight="1"/>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sheetData>
  <mergeCells count="4">
    <mergeCell ref="D2:H2"/>
    <mergeCell ref="A5:J5"/>
    <mergeCell ref="A12:J12"/>
    <mergeCell ref="A14:J14"/>
  </mergeCells>
  <hyperlinks>
    <hyperlink r:id="rId1" location="polycard_client=search-nordic-mshops&amp;searchVariation=180682216904&amp;position=8&amp;search_layout=grid&amp;type=item&amp;tracking_id=30a0e680-cfc8-4f01-a780-0cc6652612c2" ref="C8"/>
    <hyperlink r:id="rId2" location="is_advertising=true&amp;searchVariation=MCO2029326844&amp;backend_model=search-backend&amp;position=6&amp;search_layout=stack&amp;type=pad&amp;tracking_id=cb557964-5f93-4e2e-9685-6e5a7eae042d&amp;is_advertising=true&amp;ad_domain=VQCATCORE_LST&amp;ad_position=6&amp;ad_click_id=ZmVkNTA1YWMtZTIxNS00MDM0LTkyM2YtNjRmZjlhZWFjZGQ4" ref="C9"/>
    <hyperlink r:id="rId3" location="is_advertising=true&amp;searchVariation=MCO32064269&amp;backend_model=search-backend&amp;position=1&amp;search_layout=stack&amp;type=pad&amp;tracking_id=7db586f6-61af-41ec-9fbd-6cf87be98c65&amp;is_advertising=true&amp;ad_domain=VQCATCORE_LST&amp;ad_position=1&amp;ad_click_id=MTA3MjZjMjEtZWRjZS00YTlkLTlhZTktNjZlZmM2ZDNmMTNh" ref="C10"/>
  </hyperlinks>
  <printOptions/>
  <pageMargins bottom="0.75" footer="0.0" header="0.0" left="0.7" right="0.7" top="0.75"/>
  <pageSetup orientation="landscape"/>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2010-11-08T17:12:41Z</dcterms:created>
  <dc:creator>Administrador</dc:creator>
</cp:coreProperties>
</file>